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955" activeTab="2"/>
  </bookViews>
  <sheets>
    <sheet name="Formulas" sheetId="1" r:id="rId1"/>
    <sheet name="Blank Form" sheetId="2" r:id="rId2"/>
    <sheet name="Mile Hours Entry" sheetId="3" r:id="rId3"/>
  </sheets>
  <definedNames>
    <definedName name="_xlnm.Print_Area" localSheetId="1">'Blank Form'!$A$1:$E$32</definedName>
    <definedName name="_xlnm.Print_Area" localSheetId="2">'Mile Hours Entry'!$A$1:$J$35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41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This report is given to the Fac &amp; Equip Mng in DECEMBER of each year</t>
        </r>
      </text>
    </comment>
  </commentList>
</comments>
</file>

<file path=xl/sharedStrings.xml><?xml version="1.0" encoding="utf-8"?>
<sst xmlns="http://schemas.openxmlformats.org/spreadsheetml/2006/main" count="424" uniqueCount="179">
  <si>
    <t>Equip. No.</t>
  </si>
  <si>
    <t>Description</t>
  </si>
  <si>
    <t>Last Service</t>
  </si>
  <si>
    <t>Next Service</t>
  </si>
  <si>
    <t>Mileage or Hours</t>
  </si>
  <si>
    <t>Date of Entry</t>
  </si>
  <si>
    <t>TRUCKS</t>
  </si>
  <si>
    <t>Hino</t>
  </si>
  <si>
    <t>TK11</t>
  </si>
  <si>
    <t>TK19</t>
  </si>
  <si>
    <t>TK01</t>
  </si>
  <si>
    <t>TK24</t>
  </si>
  <si>
    <t>TK26</t>
  </si>
  <si>
    <t>TK50</t>
  </si>
  <si>
    <t>TK51</t>
  </si>
  <si>
    <t>TK56</t>
  </si>
  <si>
    <t>LOADERS, EXCAVATORS &amp; SMALL EQUIP.</t>
  </si>
  <si>
    <t>Melore Bobcat 763</t>
  </si>
  <si>
    <t>LO34</t>
  </si>
  <si>
    <t>LO35</t>
  </si>
  <si>
    <t>LO38</t>
  </si>
  <si>
    <t>EXCA01</t>
  </si>
  <si>
    <t>Melore Bobcat 331</t>
  </si>
  <si>
    <t>93 Komatsu PC90-1</t>
  </si>
  <si>
    <t>MISC</t>
  </si>
  <si>
    <t>Small Engines</t>
  </si>
  <si>
    <t>TRAILERS</t>
  </si>
  <si>
    <t>TL03</t>
  </si>
  <si>
    <t>87 Filler Trailer</t>
  </si>
  <si>
    <t>6 Months</t>
  </si>
  <si>
    <t>TL05</t>
  </si>
  <si>
    <t>72 Footing Trailer</t>
  </si>
  <si>
    <t>TL06</t>
  </si>
  <si>
    <t>85 Screed Trailer</t>
  </si>
  <si>
    <t>87 Utility Trailer</t>
  </si>
  <si>
    <t>TL09</t>
  </si>
  <si>
    <t>TL16</t>
  </si>
  <si>
    <t>87 Crew Trailer</t>
  </si>
  <si>
    <t>TL17</t>
  </si>
  <si>
    <t>TL21</t>
  </si>
  <si>
    <t>TL22</t>
  </si>
  <si>
    <t>87 Scoot Trailer</t>
  </si>
  <si>
    <t>TL32</t>
  </si>
  <si>
    <t>97 Wall Form Trailer</t>
  </si>
  <si>
    <t>TL33</t>
  </si>
  <si>
    <t>98 Wall form Trailer</t>
  </si>
  <si>
    <t>TL34</t>
  </si>
  <si>
    <t>Talbert Trailer</t>
  </si>
  <si>
    <t>TL36</t>
  </si>
  <si>
    <t>98 Cronkite Trailer</t>
  </si>
  <si>
    <t>TL38</t>
  </si>
  <si>
    <t>00 Cronkite Trailer</t>
  </si>
  <si>
    <t>TL40</t>
  </si>
  <si>
    <t>00 Dexter Cronkite</t>
  </si>
  <si>
    <t>TL41</t>
  </si>
  <si>
    <t>01 Cargo Express</t>
  </si>
  <si>
    <t>TL42</t>
  </si>
  <si>
    <t>02 Cronkite 2600WA</t>
  </si>
  <si>
    <t>Time Btwn. Maint.</t>
  </si>
  <si>
    <t>3 Months</t>
  </si>
  <si>
    <t>Saturday Equipment Mileage Check</t>
  </si>
  <si>
    <t>Saturday Mileage Check</t>
  </si>
  <si>
    <t>LO36</t>
  </si>
  <si>
    <t>FL33</t>
  </si>
  <si>
    <t>FL32</t>
  </si>
  <si>
    <t>94 Ford Box Van</t>
  </si>
  <si>
    <t>95 Ford 1-Ton Flatbed</t>
  </si>
  <si>
    <t>00 Chevy 3500</t>
  </si>
  <si>
    <t>91 Chevy Pickup</t>
  </si>
  <si>
    <t>02 Ford Dump</t>
  </si>
  <si>
    <t>Mitsubishi Forklift</t>
  </si>
  <si>
    <t>Case Forklift</t>
  </si>
  <si>
    <t>EXCA03</t>
  </si>
  <si>
    <t>Turn in with your Time Card for processing Monday morning.</t>
  </si>
  <si>
    <t>Complete this form each Saturday by filling in the "Mileage and Hours" and the "Date of Entry" columns.</t>
  </si>
  <si>
    <t>95 International Dump</t>
  </si>
  <si>
    <t>Service Ok or Due</t>
  </si>
  <si>
    <t>SA03</t>
  </si>
  <si>
    <t>Target Saw</t>
  </si>
  <si>
    <t>TL43</t>
  </si>
  <si>
    <t>TK27</t>
  </si>
  <si>
    <t>Ford Dump Truck</t>
  </si>
  <si>
    <t>02 Cargo Express</t>
  </si>
  <si>
    <t>TK06</t>
  </si>
  <si>
    <t>Dodge Durango</t>
  </si>
  <si>
    <t>TK10</t>
  </si>
  <si>
    <t>2002 Toyota Highlander</t>
  </si>
  <si>
    <t>TK25</t>
  </si>
  <si>
    <t>81 GMC/Whiteman Concrete Pump</t>
  </si>
  <si>
    <t>150 Hours</t>
  </si>
  <si>
    <t>TK54</t>
  </si>
  <si>
    <t>02 Chevy 1-Ton Van</t>
  </si>
  <si>
    <t>TK55</t>
  </si>
  <si>
    <t>02 Ford F150</t>
  </si>
  <si>
    <t>Target Saw Trailer</t>
  </si>
  <si>
    <t>04 Cronkite</t>
  </si>
  <si>
    <t>* Organizes Own Servicing</t>
  </si>
  <si>
    <t>TK 58</t>
  </si>
  <si>
    <t>05 Ford F350</t>
  </si>
  <si>
    <t>SA46</t>
  </si>
  <si>
    <t>Magnum Saw</t>
  </si>
  <si>
    <t>CB01</t>
  </si>
  <si>
    <t>CB02</t>
  </si>
  <si>
    <t>FL34</t>
  </si>
  <si>
    <t>Toyota Forklift</t>
  </si>
  <si>
    <t>TL45</t>
  </si>
  <si>
    <t>TL47</t>
  </si>
  <si>
    <t>TL48</t>
  </si>
  <si>
    <t>06 Wells Cargo</t>
  </si>
  <si>
    <t>07 Cronkite Trailer</t>
  </si>
  <si>
    <t>1 Year</t>
  </si>
  <si>
    <t>1Year</t>
  </si>
  <si>
    <t>Rider Trowel</t>
  </si>
  <si>
    <t>RTW01</t>
  </si>
  <si>
    <t>RTW02</t>
  </si>
  <si>
    <t>CB03</t>
  </si>
  <si>
    <t>TL49</t>
  </si>
  <si>
    <t>07 Wells Cargo</t>
  </si>
  <si>
    <t>TK61</t>
  </si>
  <si>
    <t>08 Ford F350</t>
  </si>
  <si>
    <t>TK62</t>
  </si>
  <si>
    <t>Friday Mileage Check</t>
  </si>
  <si>
    <t>Friday Equipment Mileage Check</t>
  </si>
  <si>
    <t>Friday Equipment Hours Check</t>
  </si>
  <si>
    <t>Bobcat S250</t>
  </si>
  <si>
    <t xml:space="preserve">TK63 </t>
  </si>
  <si>
    <t>TK 63</t>
  </si>
  <si>
    <t>07 International</t>
  </si>
  <si>
    <t>BC43</t>
  </si>
  <si>
    <t>BC42</t>
  </si>
  <si>
    <t xml:space="preserve">TK 63 Every 5,000 miles for the next few months </t>
  </si>
  <si>
    <t>Concrete Buggy 1</t>
  </si>
  <si>
    <t>Concrete Buggy 2</t>
  </si>
  <si>
    <t>Concrete Buggy 3</t>
  </si>
  <si>
    <t>Service Provider</t>
  </si>
  <si>
    <t>Phone #</t>
  </si>
  <si>
    <t>Zolman</t>
  </si>
  <si>
    <t>N/A</t>
  </si>
  <si>
    <t>Great Lakes</t>
  </si>
  <si>
    <t>259-7871</t>
  </si>
  <si>
    <t>Up-Time</t>
  </si>
  <si>
    <t>Hull Lift</t>
  </si>
  <si>
    <t>289-5531</t>
  </si>
  <si>
    <t>286-3337</t>
  </si>
  <si>
    <t>293-8651</t>
  </si>
  <si>
    <t>In House</t>
  </si>
  <si>
    <t>TK 57*</t>
  </si>
  <si>
    <t xml:space="preserve"> </t>
  </si>
  <si>
    <t>EX02</t>
  </si>
  <si>
    <t>Mini Excavator</t>
  </si>
  <si>
    <t>Equip No.</t>
  </si>
  <si>
    <t>Service OK or Due</t>
  </si>
  <si>
    <t xml:space="preserve">     * Organize own Servicing</t>
  </si>
  <si>
    <t>This report is updated once a week.</t>
  </si>
  <si>
    <t>TK 61</t>
  </si>
  <si>
    <t>TK 62</t>
  </si>
  <si>
    <t>-----</t>
  </si>
  <si>
    <t>05 Chevy Silverado</t>
  </si>
  <si>
    <t xml:space="preserve">Case Forklift </t>
  </si>
  <si>
    <t>FL35</t>
  </si>
  <si>
    <t>BC44</t>
  </si>
  <si>
    <t>Bobcat S183</t>
  </si>
  <si>
    <t>Friday Mileage Checksheet</t>
  </si>
  <si>
    <t>Friday Equipment Hours Checksheet</t>
  </si>
  <si>
    <t>TK57</t>
  </si>
  <si>
    <t>TK58</t>
  </si>
  <si>
    <t>LO32</t>
  </si>
  <si>
    <t>John Deere Loader</t>
  </si>
  <si>
    <t>Complete this form each Friday by filling in the "Mileage and Hours" and the "Date of Entry" columns.</t>
  </si>
  <si>
    <t>Record of Annual Inspection</t>
  </si>
  <si>
    <t>TL44</t>
  </si>
  <si>
    <t>Complete this form each Friday by filling in the "Mileage and Hours" and 
the "Date of Entry" columns.</t>
  </si>
  <si>
    <t>(print on plain white paper)</t>
  </si>
  <si>
    <t>BC45</t>
  </si>
  <si>
    <t>Bobcat S650</t>
  </si>
  <si>
    <t>Bobcat S630</t>
  </si>
  <si>
    <t>TK67*</t>
  </si>
  <si>
    <t>12 Toyota Tacoma</t>
  </si>
  <si>
    <t>12 Toyota Tacoma (RG)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</si>
</sst>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mmm\-yyyy"/>
    <numFmt numFmtId="166" formatCode="mm/dd/yy"/>
    <numFmt numFmtId="167" formatCode="[$-409]dddd\,\ mmmm\ dd\,\ yyyy"/>
    <numFmt numFmtId="168" formatCode="[$-409]mmm\-yy;@"/>
    <numFmt numFmtId="169" formatCode="#,##0;[Red]#,##0"/>
    <numFmt numFmtId="170" formatCode="mm/d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\-mmm\-yy;@"/>
  </numFmts>
  <fonts count="66">
    <font>
      <sz val="12"/>
      <name val="Times New Roman"/>
      <family val="0"/>
    </font>
    <font>
      <sz val="14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20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7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6" fontId="17" fillId="0" borderId="10" xfId="0" applyNumberFormat="1" applyFont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3" fontId="14" fillId="0" borderId="1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horizontal="center"/>
    </xf>
    <xf numFmtId="0" fontId="22" fillId="0" borderId="0" xfId="0" applyFont="1" applyAlignment="1">
      <alignment horizontal="left" wrapText="1"/>
    </xf>
    <xf numFmtId="166" fontId="14" fillId="0" borderId="10" xfId="0" applyNumberFormat="1" applyFont="1" applyBorder="1" applyAlignment="1">
      <alignment/>
    </xf>
    <xf numFmtId="17" fontId="24" fillId="0" borderId="10" xfId="0" applyNumberFormat="1" applyFont="1" applyBorder="1" applyAlignment="1">
      <alignment/>
    </xf>
    <xf numFmtId="0" fontId="22" fillId="0" borderId="0" xfId="0" applyFont="1" applyAlignment="1">
      <alignment wrapText="1"/>
    </xf>
    <xf numFmtId="3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166" fontId="25" fillId="0" borderId="12" xfId="0" applyNumberFormat="1" applyFont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7" fontId="17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 horizontal="center"/>
    </xf>
    <xf numFmtId="166" fontId="22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 quotePrefix="1">
      <alignment horizontal="center" vertical="center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6" fillId="0" borderId="1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175" fontId="26" fillId="0" borderId="12" xfId="0" applyNumberFormat="1" applyFont="1" applyBorder="1" applyAlignment="1">
      <alignment horizontal="center"/>
    </xf>
    <xf numFmtId="175" fontId="26" fillId="0" borderId="17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 wrapText="1"/>
    </xf>
    <xf numFmtId="3" fontId="25" fillId="0" borderId="1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Formulas="1" zoomScalePageLayoutView="0" workbookViewId="0" topLeftCell="A25">
      <selection activeCell="B10" sqref="B10"/>
    </sheetView>
  </sheetViews>
  <sheetFormatPr defaultColWidth="9.00390625" defaultRowHeight="15.75"/>
  <cols>
    <col min="1" max="1" width="3.125" style="0" customWidth="1"/>
    <col min="2" max="2" width="7.25390625" style="1" customWidth="1"/>
    <col min="3" max="3" width="5.625" style="15" customWidth="1"/>
    <col min="4" max="4" width="4.50390625" style="3" customWidth="1"/>
    <col min="5" max="5" width="7.50390625" style="3" bestFit="1" customWidth="1"/>
    <col min="6" max="6" width="3.875" style="3" customWidth="1"/>
    <col min="7" max="7" width="3.00390625" style="4" customWidth="1"/>
    <col min="8" max="8" width="14.125" style="0" bestFit="1" customWidth="1"/>
  </cols>
  <sheetData>
    <row r="1" spans="1:7" ht="20.25">
      <c r="A1" s="109" t="s">
        <v>61</v>
      </c>
      <c r="B1" s="109"/>
      <c r="C1" s="109"/>
      <c r="D1" s="109"/>
      <c r="E1" s="109"/>
      <c r="F1" s="109"/>
      <c r="G1" s="109"/>
    </row>
    <row r="2" spans="1:7" ht="25.5">
      <c r="A2" s="110" t="s">
        <v>6</v>
      </c>
      <c r="B2" s="110"/>
      <c r="C2" s="110"/>
      <c r="D2" s="110"/>
      <c r="E2" s="110"/>
      <c r="F2" s="110"/>
      <c r="G2" s="110"/>
    </row>
    <row r="3" spans="1:8" s="2" customFormat="1" ht="111">
      <c r="A3" s="10" t="s">
        <v>0</v>
      </c>
      <c r="B3" s="10" t="s">
        <v>1</v>
      </c>
      <c r="C3" s="13" t="s">
        <v>58</v>
      </c>
      <c r="D3" s="11" t="s">
        <v>2</v>
      </c>
      <c r="E3" s="11" t="s">
        <v>3</v>
      </c>
      <c r="F3" s="11" t="s">
        <v>4</v>
      </c>
      <c r="G3" s="12" t="s">
        <v>5</v>
      </c>
      <c r="H3" s="10" t="s">
        <v>76</v>
      </c>
    </row>
    <row r="4" spans="1:8" s="22" customFormat="1" ht="19.5" customHeight="1">
      <c r="A4" s="16" t="s">
        <v>10</v>
      </c>
      <c r="B4" s="17" t="s">
        <v>7</v>
      </c>
      <c r="C4" s="18">
        <v>4000</v>
      </c>
      <c r="D4" s="20">
        <v>74675</v>
      </c>
      <c r="E4" s="20">
        <f>SUM(C4:D4)</f>
        <v>78675</v>
      </c>
      <c r="F4" s="20">
        <v>78960</v>
      </c>
      <c r="G4" s="21">
        <v>37960</v>
      </c>
      <c r="H4" s="42" t="str">
        <f aca="true" t="shared" si="0" ref="H4:H17">IF(F4&gt;E4,"Service Due","Ok")</f>
        <v>Service Due</v>
      </c>
    </row>
    <row r="5" spans="1:8" s="34" customFormat="1" ht="19.5" customHeight="1">
      <c r="A5" s="30" t="s">
        <v>83</v>
      </c>
      <c r="B5" s="31" t="s">
        <v>84</v>
      </c>
      <c r="C5" s="32"/>
      <c r="D5" s="33">
        <v>64300</v>
      </c>
      <c r="E5" s="20">
        <v>0</v>
      </c>
      <c r="F5" s="33"/>
      <c r="G5" s="29">
        <v>37956</v>
      </c>
      <c r="H5" s="42" t="str">
        <f t="shared" si="0"/>
        <v>Ok</v>
      </c>
    </row>
    <row r="6" spans="1:8" s="34" customFormat="1" ht="19.5" customHeight="1">
      <c r="A6" s="30" t="s">
        <v>85</v>
      </c>
      <c r="B6" s="31" t="s">
        <v>86</v>
      </c>
      <c r="C6" s="32">
        <v>3000</v>
      </c>
      <c r="D6" s="33">
        <v>14836</v>
      </c>
      <c r="E6" s="20">
        <f aca="true" t="shared" si="1" ref="E6:E17">SUM(C6:D6)</f>
        <v>17836</v>
      </c>
      <c r="F6" s="33"/>
      <c r="G6" s="29">
        <v>37958</v>
      </c>
      <c r="H6" s="42" t="str">
        <f t="shared" si="0"/>
        <v>Ok</v>
      </c>
    </row>
    <row r="7" spans="1:8" s="22" customFormat="1" ht="19.5" customHeight="1">
      <c r="A7" s="16" t="s">
        <v>8</v>
      </c>
      <c r="B7" s="17" t="s">
        <v>75</v>
      </c>
      <c r="C7" s="18">
        <v>8000</v>
      </c>
      <c r="D7" s="20">
        <v>122356</v>
      </c>
      <c r="E7" s="20">
        <f t="shared" si="1"/>
        <v>130356</v>
      </c>
      <c r="F7" s="20">
        <v>124551</v>
      </c>
      <c r="G7" s="21">
        <v>37956</v>
      </c>
      <c r="H7" s="42" t="str">
        <f t="shared" si="0"/>
        <v>Ok</v>
      </c>
    </row>
    <row r="8" spans="1:8" s="34" customFormat="1" ht="19.5" customHeight="1">
      <c r="A8" s="30" t="s">
        <v>9</v>
      </c>
      <c r="B8" s="31" t="s">
        <v>65</v>
      </c>
      <c r="C8" s="32">
        <v>3000</v>
      </c>
      <c r="D8" s="33">
        <v>87066</v>
      </c>
      <c r="E8" s="20">
        <f t="shared" si="1"/>
        <v>90066</v>
      </c>
      <c r="F8" s="33">
        <v>88464</v>
      </c>
      <c r="G8" s="21">
        <v>37960</v>
      </c>
      <c r="H8" s="42" t="str">
        <f t="shared" si="0"/>
        <v>Ok</v>
      </c>
    </row>
    <row r="9" spans="1:8" s="34" customFormat="1" ht="19.5" customHeight="1">
      <c r="A9" s="30" t="s">
        <v>11</v>
      </c>
      <c r="B9" s="31" t="s">
        <v>66</v>
      </c>
      <c r="C9" s="32">
        <v>3000</v>
      </c>
      <c r="D9" s="33">
        <v>117741</v>
      </c>
      <c r="E9" s="20">
        <f t="shared" si="1"/>
        <v>120741</v>
      </c>
      <c r="F9" s="33">
        <v>119240</v>
      </c>
      <c r="G9" s="21">
        <v>37960</v>
      </c>
      <c r="H9" s="42" t="str">
        <f t="shared" si="0"/>
        <v>Ok</v>
      </c>
    </row>
    <row r="10" spans="1:8" s="34" customFormat="1" ht="19.5" customHeight="1">
      <c r="A10" s="35" t="s">
        <v>87</v>
      </c>
      <c r="B10" s="31" t="s">
        <v>88</v>
      </c>
      <c r="C10" s="32" t="s">
        <v>89</v>
      </c>
      <c r="D10" s="36"/>
      <c r="E10" s="20">
        <f t="shared" si="1"/>
        <v>0</v>
      </c>
      <c r="F10" s="33"/>
      <c r="G10" s="29"/>
      <c r="H10" s="42" t="str">
        <f t="shared" si="0"/>
        <v>Ok</v>
      </c>
    </row>
    <row r="11" spans="1:8" s="34" customFormat="1" ht="19.5" customHeight="1">
      <c r="A11" s="30" t="s">
        <v>12</v>
      </c>
      <c r="B11" s="31" t="s">
        <v>67</v>
      </c>
      <c r="C11" s="32">
        <v>3000</v>
      </c>
      <c r="D11" s="33">
        <v>26101</v>
      </c>
      <c r="E11" s="20">
        <f t="shared" si="1"/>
        <v>29101</v>
      </c>
      <c r="F11" s="33">
        <v>27329</v>
      </c>
      <c r="G11" s="21">
        <v>37960</v>
      </c>
      <c r="H11" s="42" t="str">
        <f t="shared" si="0"/>
        <v>Ok</v>
      </c>
    </row>
    <row r="12" spans="1:8" s="34" customFormat="1" ht="19.5" customHeight="1">
      <c r="A12" s="30" t="s">
        <v>80</v>
      </c>
      <c r="B12" s="31" t="s">
        <v>81</v>
      </c>
      <c r="C12" s="32">
        <v>8000</v>
      </c>
      <c r="D12" s="33">
        <v>148840</v>
      </c>
      <c r="E12" s="20">
        <f t="shared" si="1"/>
        <v>156840</v>
      </c>
      <c r="F12" s="33">
        <v>150266</v>
      </c>
      <c r="G12" s="21">
        <v>37960</v>
      </c>
      <c r="H12" s="42" t="str">
        <f t="shared" si="0"/>
        <v>Ok</v>
      </c>
    </row>
    <row r="13" spans="1:8" s="22" customFormat="1" ht="19.5" customHeight="1">
      <c r="A13" s="16" t="s">
        <v>13</v>
      </c>
      <c r="B13" s="17" t="s">
        <v>7</v>
      </c>
      <c r="C13" s="18">
        <v>4000</v>
      </c>
      <c r="D13" s="20">
        <v>79544</v>
      </c>
      <c r="E13" s="20">
        <f t="shared" si="1"/>
        <v>83544</v>
      </c>
      <c r="F13" s="20">
        <v>82282</v>
      </c>
      <c r="G13" s="21">
        <v>37960</v>
      </c>
      <c r="H13" s="42" t="str">
        <f t="shared" si="0"/>
        <v>Ok</v>
      </c>
    </row>
    <row r="14" spans="1:8" s="34" customFormat="1" ht="19.5" customHeight="1">
      <c r="A14" s="30" t="s">
        <v>14</v>
      </c>
      <c r="B14" s="31" t="s">
        <v>68</v>
      </c>
      <c r="C14" s="32">
        <v>3000</v>
      </c>
      <c r="D14" s="33">
        <v>127384</v>
      </c>
      <c r="E14" s="20">
        <f t="shared" si="1"/>
        <v>130384</v>
      </c>
      <c r="F14" s="33">
        <v>130041</v>
      </c>
      <c r="G14" s="21">
        <v>37960</v>
      </c>
      <c r="H14" s="42" t="str">
        <f t="shared" si="0"/>
        <v>Ok</v>
      </c>
    </row>
    <row r="15" spans="1:8" s="34" customFormat="1" ht="19.5" customHeight="1">
      <c r="A15" s="30" t="s">
        <v>90</v>
      </c>
      <c r="B15" s="31" t="s">
        <v>91</v>
      </c>
      <c r="C15" s="32">
        <v>3000</v>
      </c>
      <c r="D15" s="33">
        <v>37325</v>
      </c>
      <c r="E15" s="20">
        <f t="shared" si="1"/>
        <v>40325</v>
      </c>
      <c r="F15" s="33">
        <v>38049</v>
      </c>
      <c r="G15" s="21">
        <v>37960</v>
      </c>
      <c r="H15" s="42" t="str">
        <f t="shared" si="0"/>
        <v>Ok</v>
      </c>
    </row>
    <row r="16" spans="1:8" s="34" customFormat="1" ht="19.5" customHeight="1">
      <c r="A16" s="30" t="s">
        <v>92</v>
      </c>
      <c r="B16" s="31" t="s">
        <v>93</v>
      </c>
      <c r="C16" s="32">
        <v>3000</v>
      </c>
      <c r="D16" s="33">
        <v>37791</v>
      </c>
      <c r="E16" s="20">
        <f t="shared" si="1"/>
        <v>40791</v>
      </c>
      <c r="F16" s="33">
        <v>41078</v>
      </c>
      <c r="G16" s="21">
        <v>37960</v>
      </c>
      <c r="H16" s="42" t="str">
        <f t="shared" si="0"/>
        <v>Service Due</v>
      </c>
    </row>
    <row r="17" spans="1:8" s="34" customFormat="1" ht="19.5" customHeight="1">
      <c r="A17" s="30" t="s">
        <v>15</v>
      </c>
      <c r="B17" s="31" t="s">
        <v>69</v>
      </c>
      <c r="C17" s="32">
        <v>3000</v>
      </c>
      <c r="D17" s="33">
        <v>6229</v>
      </c>
      <c r="E17" s="20">
        <f t="shared" si="1"/>
        <v>9229</v>
      </c>
      <c r="F17" s="33">
        <v>7375</v>
      </c>
      <c r="G17" s="21">
        <v>37960</v>
      </c>
      <c r="H17" s="42" t="str">
        <f t="shared" si="0"/>
        <v>Ok</v>
      </c>
    </row>
    <row r="18" spans="1:7" s="22" customFormat="1" ht="15.75">
      <c r="A18" s="23"/>
      <c r="B18" s="24"/>
      <c r="C18" s="25"/>
      <c r="D18" s="26"/>
      <c r="E18" s="26"/>
      <c r="F18" s="26"/>
      <c r="G18" s="27"/>
    </row>
    <row r="19" spans="1:7" ht="15.75">
      <c r="A19" s="5"/>
      <c r="B19" s="6"/>
      <c r="C19" s="14"/>
      <c r="D19" s="7"/>
      <c r="E19" s="7"/>
      <c r="F19" s="7"/>
      <c r="G19" s="8"/>
    </row>
    <row r="20" spans="1:7" ht="20.25">
      <c r="A20" s="109" t="s">
        <v>60</v>
      </c>
      <c r="B20" s="109"/>
      <c r="C20" s="109"/>
      <c r="D20" s="109"/>
      <c r="E20" s="109"/>
      <c r="F20" s="109"/>
      <c r="G20" s="109"/>
    </row>
    <row r="21" spans="1:7" ht="25.5">
      <c r="A21" s="110" t="s">
        <v>16</v>
      </c>
      <c r="B21" s="110"/>
      <c r="C21" s="110"/>
      <c r="D21" s="110"/>
      <c r="E21" s="110"/>
      <c r="F21" s="110"/>
      <c r="G21" s="110"/>
    </row>
    <row r="22" spans="1:8" s="2" customFormat="1" ht="111">
      <c r="A22" s="10" t="s">
        <v>0</v>
      </c>
      <c r="B22" s="10" t="s">
        <v>1</v>
      </c>
      <c r="C22" s="13" t="s">
        <v>58</v>
      </c>
      <c r="D22" s="11" t="s">
        <v>2</v>
      </c>
      <c r="E22" s="11" t="s">
        <v>3</v>
      </c>
      <c r="F22" s="11" t="s">
        <v>4</v>
      </c>
      <c r="G22" s="12" t="s">
        <v>5</v>
      </c>
      <c r="H22" s="41"/>
    </row>
    <row r="23" spans="1:8" s="34" customFormat="1" ht="19.5" customHeight="1">
      <c r="A23" s="30" t="s">
        <v>18</v>
      </c>
      <c r="B23" s="31" t="s">
        <v>17</v>
      </c>
      <c r="C23" s="32">
        <v>50</v>
      </c>
      <c r="D23" s="33">
        <v>1039</v>
      </c>
      <c r="E23" s="33">
        <f aca="true" t="shared" si="2" ref="E23:E29">SUM(C23:D23)</f>
        <v>1089</v>
      </c>
      <c r="F23" s="33">
        <v>1042</v>
      </c>
      <c r="G23" s="29">
        <v>37960</v>
      </c>
      <c r="H23" s="42" t="str">
        <f aca="true" t="shared" si="3" ref="H23:H31">IF(F23&gt;E23,"Service Due","Ok")</f>
        <v>Ok</v>
      </c>
    </row>
    <row r="24" spans="1:8" s="34" customFormat="1" ht="19.5" customHeight="1">
      <c r="A24" s="30" t="s">
        <v>19</v>
      </c>
      <c r="B24" s="31" t="s">
        <v>17</v>
      </c>
      <c r="C24" s="32">
        <v>50</v>
      </c>
      <c r="D24" s="33">
        <v>1048</v>
      </c>
      <c r="E24" s="33">
        <f t="shared" si="2"/>
        <v>1098</v>
      </c>
      <c r="F24" s="33">
        <v>1053</v>
      </c>
      <c r="G24" s="29">
        <v>37960</v>
      </c>
      <c r="H24" s="42" t="str">
        <f t="shared" si="3"/>
        <v>Ok</v>
      </c>
    </row>
    <row r="25" spans="1:8" s="34" customFormat="1" ht="19.5" customHeight="1">
      <c r="A25" s="37" t="s">
        <v>62</v>
      </c>
      <c r="B25" s="38" t="s">
        <v>17</v>
      </c>
      <c r="C25" s="39">
        <v>50</v>
      </c>
      <c r="D25" s="40">
        <v>1163</v>
      </c>
      <c r="E25" s="33">
        <f t="shared" si="2"/>
        <v>1213</v>
      </c>
      <c r="F25" s="36">
        <v>1163</v>
      </c>
      <c r="G25" s="29">
        <v>37960</v>
      </c>
      <c r="H25" s="42" t="str">
        <f t="shared" si="3"/>
        <v>Ok</v>
      </c>
    </row>
    <row r="26" spans="1:8" s="28" customFormat="1" ht="19.5" customHeight="1">
      <c r="A26" s="35" t="s">
        <v>20</v>
      </c>
      <c r="B26" s="35" t="s">
        <v>17</v>
      </c>
      <c r="C26" s="32">
        <v>50</v>
      </c>
      <c r="D26" s="36">
        <v>828</v>
      </c>
      <c r="E26" s="33">
        <f t="shared" si="2"/>
        <v>878</v>
      </c>
      <c r="F26" s="36">
        <v>828.6</v>
      </c>
      <c r="G26" s="29">
        <v>37960</v>
      </c>
      <c r="H26" s="42" t="str">
        <f t="shared" si="3"/>
        <v>Ok</v>
      </c>
    </row>
    <row r="27" spans="1:8" s="34" customFormat="1" ht="19.5" customHeight="1">
      <c r="A27" s="30" t="s">
        <v>21</v>
      </c>
      <c r="B27" s="31" t="s">
        <v>22</v>
      </c>
      <c r="C27" s="32">
        <v>50</v>
      </c>
      <c r="D27" s="33">
        <v>1410</v>
      </c>
      <c r="E27" s="33">
        <f t="shared" si="2"/>
        <v>1460</v>
      </c>
      <c r="F27" s="33">
        <v>1412</v>
      </c>
      <c r="G27" s="29">
        <v>37960</v>
      </c>
      <c r="H27" s="42" t="str">
        <f t="shared" si="3"/>
        <v>Ok</v>
      </c>
    </row>
    <row r="28" spans="1:8" s="34" customFormat="1" ht="19.5" customHeight="1">
      <c r="A28" s="30" t="s">
        <v>72</v>
      </c>
      <c r="B28" s="31" t="s">
        <v>23</v>
      </c>
      <c r="C28" s="32">
        <v>50</v>
      </c>
      <c r="D28" s="33">
        <v>5821</v>
      </c>
      <c r="E28" s="33">
        <f t="shared" si="2"/>
        <v>5871</v>
      </c>
      <c r="F28" s="33">
        <v>5851</v>
      </c>
      <c r="G28" s="29">
        <v>37960</v>
      </c>
      <c r="H28" s="42" t="str">
        <f t="shared" si="3"/>
        <v>Ok</v>
      </c>
    </row>
    <row r="29" spans="1:8" s="34" customFormat="1" ht="19.5" customHeight="1">
      <c r="A29" s="30" t="s">
        <v>64</v>
      </c>
      <c r="B29" s="31" t="s">
        <v>71</v>
      </c>
      <c r="C29" s="32">
        <v>150</v>
      </c>
      <c r="D29" s="33">
        <v>5331</v>
      </c>
      <c r="E29" s="33">
        <f t="shared" si="2"/>
        <v>5481</v>
      </c>
      <c r="F29" s="33">
        <v>5344</v>
      </c>
      <c r="G29" s="29">
        <v>37960</v>
      </c>
      <c r="H29" s="42" t="str">
        <f t="shared" si="3"/>
        <v>Ok</v>
      </c>
    </row>
    <row r="30" spans="1:8" s="34" customFormat="1" ht="19.5" customHeight="1">
      <c r="A30" s="30" t="s">
        <v>63</v>
      </c>
      <c r="B30" s="31" t="s">
        <v>70</v>
      </c>
      <c r="C30" s="32"/>
      <c r="D30" s="33"/>
      <c r="E30" s="33"/>
      <c r="F30" s="33">
        <v>7961</v>
      </c>
      <c r="G30" s="29">
        <v>37960</v>
      </c>
      <c r="H30" s="42" t="str">
        <f t="shared" si="3"/>
        <v>Service Due</v>
      </c>
    </row>
    <row r="31" spans="1:8" s="34" customFormat="1" ht="19.5" customHeight="1">
      <c r="A31" s="30" t="s">
        <v>24</v>
      </c>
      <c r="B31" s="31" t="s">
        <v>25</v>
      </c>
      <c r="C31" s="32" t="s">
        <v>59</v>
      </c>
      <c r="D31" s="29">
        <v>37053</v>
      </c>
      <c r="E31" s="29">
        <v>37165</v>
      </c>
      <c r="F31" s="29"/>
      <c r="G31" s="29"/>
      <c r="H31" s="42" t="str">
        <f t="shared" si="3"/>
        <v>Ok</v>
      </c>
    </row>
    <row r="32" spans="1:7" s="22" customFormat="1" ht="9.75" customHeight="1">
      <c r="A32" s="23"/>
      <c r="B32" s="24"/>
      <c r="C32" s="25"/>
      <c r="D32" s="44"/>
      <c r="E32" s="44"/>
      <c r="F32" s="44"/>
      <c r="G32" s="44"/>
    </row>
    <row r="33" spans="1:8" ht="15.75">
      <c r="A33" s="111" t="s">
        <v>74</v>
      </c>
      <c r="B33" s="111"/>
      <c r="C33" s="111"/>
      <c r="D33" s="111"/>
      <c r="E33" s="111"/>
      <c r="F33" s="111"/>
      <c r="G33" s="111"/>
      <c r="H33" s="22"/>
    </row>
    <row r="34" spans="1:7" s="22" customFormat="1" ht="19.5" customHeight="1">
      <c r="A34" s="112" t="s">
        <v>73</v>
      </c>
      <c r="B34" s="112"/>
      <c r="C34" s="112"/>
      <c r="D34" s="112"/>
      <c r="E34" s="112"/>
      <c r="F34" s="112"/>
      <c r="G34" s="112"/>
    </row>
    <row r="35" ht="15.75">
      <c r="H35" s="22"/>
    </row>
    <row r="36" spans="1:7" ht="20.25">
      <c r="A36" s="109" t="s">
        <v>60</v>
      </c>
      <c r="B36" s="109"/>
      <c r="C36" s="109"/>
      <c r="D36" s="109"/>
      <c r="E36" s="109"/>
      <c r="F36" s="109"/>
      <c r="G36" s="109"/>
    </row>
    <row r="37" spans="1:8" ht="30">
      <c r="A37" s="113" t="s">
        <v>26</v>
      </c>
      <c r="B37" s="113"/>
      <c r="C37" s="113"/>
      <c r="D37" s="113"/>
      <c r="E37" s="113"/>
      <c r="F37" s="113"/>
      <c r="G37" s="113"/>
      <c r="H37" s="22"/>
    </row>
    <row r="38" spans="1:8" s="2" customFormat="1" ht="111">
      <c r="A38" s="10" t="s">
        <v>0</v>
      </c>
      <c r="B38" s="10" t="s">
        <v>1</v>
      </c>
      <c r="C38" s="13" t="s">
        <v>58</v>
      </c>
      <c r="D38" s="11" t="s">
        <v>2</v>
      </c>
      <c r="E38" s="11" t="s">
        <v>3</v>
      </c>
      <c r="F38" s="11" t="s">
        <v>4</v>
      </c>
      <c r="G38" s="12" t="s">
        <v>5</v>
      </c>
      <c r="H38" s="16"/>
    </row>
    <row r="39" spans="1:8" s="22" customFormat="1" ht="19.5" customHeight="1">
      <c r="A39" s="16" t="s">
        <v>27</v>
      </c>
      <c r="B39" s="17" t="s">
        <v>28</v>
      </c>
      <c r="C39" s="18" t="s">
        <v>29</v>
      </c>
      <c r="D39" s="19">
        <v>37622</v>
      </c>
      <c r="E39" s="9">
        <v>37775</v>
      </c>
      <c r="F39" s="43">
        <v>37958</v>
      </c>
      <c r="G39" s="21"/>
      <c r="H39" s="42" t="str">
        <f aca="true" t="shared" si="4" ref="H39:H54">IF(F39&gt;E39,"Service Due","Ok")</f>
        <v>Service Due</v>
      </c>
    </row>
    <row r="40" spans="1:8" s="22" customFormat="1" ht="19.5" customHeight="1">
      <c r="A40" s="16" t="s">
        <v>30</v>
      </c>
      <c r="B40" s="17" t="s">
        <v>31</v>
      </c>
      <c r="C40" s="18" t="s">
        <v>29</v>
      </c>
      <c r="D40" s="19">
        <v>37622</v>
      </c>
      <c r="E40" s="9">
        <v>37775</v>
      </c>
      <c r="F40" s="43">
        <v>37959</v>
      </c>
      <c r="G40" s="21"/>
      <c r="H40" s="42" t="str">
        <f t="shared" si="4"/>
        <v>Service Due</v>
      </c>
    </row>
    <row r="41" spans="1:8" s="22" customFormat="1" ht="19.5" customHeight="1">
      <c r="A41" s="16" t="s">
        <v>32</v>
      </c>
      <c r="B41" s="17" t="s">
        <v>33</v>
      </c>
      <c r="C41" s="18" t="s">
        <v>29</v>
      </c>
      <c r="D41" s="19">
        <v>37622</v>
      </c>
      <c r="E41" s="9">
        <v>37775</v>
      </c>
      <c r="F41" s="43">
        <v>37960</v>
      </c>
      <c r="G41" s="21"/>
      <c r="H41" s="42" t="str">
        <f t="shared" si="4"/>
        <v>Service Due</v>
      </c>
    </row>
    <row r="42" spans="1:8" s="22" customFormat="1" ht="19.5" customHeight="1">
      <c r="A42" s="16" t="s">
        <v>35</v>
      </c>
      <c r="B42" s="17" t="s">
        <v>34</v>
      </c>
      <c r="C42" s="18" t="s">
        <v>29</v>
      </c>
      <c r="D42" s="19">
        <v>37622</v>
      </c>
      <c r="E42" s="9">
        <v>37775</v>
      </c>
      <c r="F42" s="43">
        <v>37961</v>
      </c>
      <c r="G42" s="21"/>
      <c r="H42" s="42" t="str">
        <f t="shared" si="4"/>
        <v>Service Due</v>
      </c>
    </row>
    <row r="43" spans="1:8" s="22" customFormat="1" ht="19.5" customHeight="1">
      <c r="A43" s="16" t="s">
        <v>36</v>
      </c>
      <c r="B43" s="17" t="s">
        <v>37</v>
      </c>
      <c r="C43" s="18" t="s">
        <v>29</v>
      </c>
      <c r="D43" s="19">
        <v>37622</v>
      </c>
      <c r="E43" s="9">
        <v>37775</v>
      </c>
      <c r="F43" s="43">
        <v>37962</v>
      </c>
      <c r="G43" s="21"/>
      <c r="H43" s="42" t="str">
        <f t="shared" si="4"/>
        <v>Service Due</v>
      </c>
    </row>
    <row r="44" spans="1:8" s="22" customFormat="1" ht="19.5" customHeight="1">
      <c r="A44" s="16" t="s">
        <v>38</v>
      </c>
      <c r="B44" s="17" t="s">
        <v>37</v>
      </c>
      <c r="C44" s="18" t="s">
        <v>29</v>
      </c>
      <c r="D44" s="19">
        <v>37622</v>
      </c>
      <c r="E44" s="9">
        <v>37775</v>
      </c>
      <c r="F44" s="43">
        <v>37963</v>
      </c>
      <c r="G44" s="21"/>
      <c r="H44" s="42" t="str">
        <f t="shared" si="4"/>
        <v>Service Due</v>
      </c>
    </row>
    <row r="45" spans="1:8" s="22" customFormat="1" ht="19.5" customHeight="1">
      <c r="A45" s="16" t="s">
        <v>39</v>
      </c>
      <c r="B45" s="17" t="s">
        <v>37</v>
      </c>
      <c r="C45" s="18" t="s">
        <v>29</v>
      </c>
      <c r="D45" s="19">
        <v>37622</v>
      </c>
      <c r="E45" s="9">
        <v>37775</v>
      </c>
      <c r="F45" s="43">
        <v>37964</v>
      </c>
      <c r="G45" s="21"/>
      <c r="H45" s="42" t="str">
        <f t="shared" si="4"/>
        <v>Service Due</v>
      </c>
    </row>
    <row r="46" spans="1:8" s="22" customFormat="1" ht="19.5" customHeight="1">
      <c r="A46" s="16" t="s">
        <v>40</v>
      </c>
      <c r="B46" s="17" t="s">
        <v>41</v>
      </c>
      <c r="C46" s="18" t="s">
        <v>29</v>
      </c>
      <c r="D46" s="19">
        <v>37622</v>
      </c>
      <c r="E46" s="9">
        <v>37775</v>
      </c>
      <c r="F46" s="43">
        <v>37965</v>
      </c>
      <c r="G46" s="21"/>
      <c r="H46" s="42" t="str">
        <f t="shared" si="4"/>
        <v>Service Due</v>
      </c>
    </row>
    <row r="47" spans="1:8" s="22" customFormat="1" ht="19.5" customHeight="1">
      <c r="A47" s="16" t="s">
        <v>42</v>
      </c>
      <c r="B47" s="17" t="s">
        <v>43</v>
      </c>
      <c r="C47" s="18" t="s">
        <v>29</v>
      </c>
      <c r="D47" s="19">
        <v>37622</v>
      </c>
      <c r="E47" s="9">
        <v>37775</v>
      </c>
      <c r="F47" s="43">
        <v>37966</v>
      </c>
      <c r="G47" s="21"/>
      <c r="H47" s="42" t="str">
        <f t="shared" si="4"/>
        <v>Service Due</v>
      </c>
    </row>
    <row r="48" spans="1:8" s="22" customFormat="1" ht="19.5" customHeight="1">
      <c r="A48" s="16" t="s">
        <v>44</v>
      </c>
      <c r="B48" s="17" t="s">
        <v>45</v>
      </c>
      <c r="C48" s="18" t="s">
        <v>29</v>
      </c>
      <c r="D48" s="19">
        <v>37622</v>
      </c>
      <c r="E48" s="9">
        <v>37775</v>
      </c>
      <c r="F48" s="43">
        <v>37967</v>
      </c>
      <c r="G48" s="21"/>
      <c r="H48" s="42" t="str">
        <f t="shared" si="4"/>
        <v>Service Due</v>
      </c>
    </row>
    <row r="49" spans="1:8" s="22" customFormat="1" ht="19.5" customHeight="1">
      <c r="A49" s="16" t="s">
        <v>46</v>
      </c>
      <c r="B49" s="17" t="s">
        <v>47</v>
      </c>
      <c r="C49" s="18" t="s">
        <v>29</v>
      </c>
      <c r="D49" s="19">
        <v>37897</v>
      </c>
      <c r="E49" s="9">
        <v>37715</v>
      </c>
      <c r="F49" s="43">
        <v>37968</v>
      </c>
      <c r="G49" s="21"/>
      <c r="H49" s="42" t="str">
        <f t="shared" si="4"/>
        <v>Service Due</v>
      </c>
    </row>
    <row r="50" spans="1:8" s="22" customFormat="1" ht="19.5" customHeight="1">
      <c r="A50" s="16" t="s">
        <v>48</v>
      </c>
      <c r="B50" s="17" t="s">
        <v>49</v>
      </c>
      <c r="C50" s="18" t="s">
        <v>29</v>
      </c>
      <c r="D50" s="19">
        <v>37622</v>
      </c>
      <c r="E50" s="9">
        <v>37775</v>
      </c>
      <c r="F50" s="43">
        <v>37969</v>
      </c>
      <c r="G50" s="21"/>
      <c r="H50" s="42" t="str">
        <f t="shared" si="4"/>
        <v>Service Due</v>
      </c>
    </row>
    <row r="51" spans="1:8" s="22" customFormat="1" ht="19.5" customHeight="1">
      <c r="A51" s="16" t="s">
        <v>50</v>
      </c>
      <c r="B51" s="17" t="s">
        <v>51</v>
      </c>
      <c r="C51" s="18" t="s">
        <v>29</v>
      </c>
      <c r="D51" s="19">
        <v>37622</v>
      </c>
      <c r="E51" s="9">
        <v>37775</v>
      </c>
      <c r="F51" s="43">
        <v>37970</v>
      </c>
      <c r="G51" s="21"/>
      <c r="H51" s="42" t="str">
        <f t="shared" si="4"/>
        <v>Service Due</v>
      </c>
    </row>
    <row r="52" spans="1:8" s="22" customFormat="1" ht="19.5" customHeight="1">
      <c r="A52" s="16" t="s">
        <v>52</v>
      </c>
      <c r="B52" s="17" t="s">
        <v>53</v>
      </c>
      <c r="C52" s="18" t="s">
        <v>29</v>
      </c>
      <c r="D52" s="19">
        <v>37622</v>
      </c>
      <c r="E52" s="9">
        <v>37775</v>
      </c>
      <c r="F52" s="43">
        <v>37971</v>
      </c>
      <c r="G52" s="21"/>
      <c r="H52" s="42" t="str">
        <f t="shared" si="4"/>
        <v>Service Due</v>
      </c>
    </row>
    <row r="53" spans="1:8" s="22" customFormat="1" ht="19.5" customHeight="1">
      <c r="A53" s="16" t="s">
        <v>54</v>
      </c>
      <c r="B53" s="17" t="s">
        <v>55</v>
      </c>
      <c r="C53" s="18" t="s">
        <v>29</v>
      </c>
      <c r="D53" s="19">
        <v>37622</v>
      </c>
      <c r="E53" s="9">
        <v>37775</v>
      </c>
      <c r="F53" s="43">
        <v>37972</v>
      </c>
      <c r="G53" s="21"/>
      <c r="H53" s="42" t="str">
        <f t="shared" si="4"/>
        <v>Service Due</v>
      </c>
    </row>
    <row r="54" spans="1:8" s="22" customFormat="1" ht="19.5" customHeight="1">
      <c r="A54" s="16" t="s">
        <v>56</v>
      </c>
      <c r="B54" s="17" t="s">
        <v>57</v>
      </c>
      <c r="C54" s="18" t="s">
        <v>29</v>
      </c>
      <c r="D54" s="19">
        <v>37622</v>
      </c>
      <c r="E54" s="9">
        <v>37775</v>
      </c>
      <c r="F54" s="43">
        <v>37973</v>
      </c>
      <c r="G54" s="21"/>
      <c r="H54" s="42" t="str">
        <f t="shared" si="4"/>
        <v>Service Due</v>
      </c>
    </row>
    <row r="75" spans="1:7" ht="15.75">
      <c r="A75" s="111" t="s">
        <v>74</v>
      </c>
      <c r="B75" s="111"/>
      <c r="C75" s="111"/>
      <c r="D75" s="111"/>
      <c r="E75" s="111"/>
      <c r="F75" s="111"/>
      <c r="G75" s="111"/>
    </row>
    <row r="76" spans="1:7" s="22" customFormat="1" ht="19.5" customHeight="1">
      <c r="A76" s="112" t="s">
        <v>73</v>
      </c>
      <c r="B76" s="112"/>
      <c r="C76" s="112"/>
      <c r="D76" s="112"/>
      <c r="E76" s="112"/>
      <c r="F76" s="112"/>
      <c r="G76" s="112"/>
    </row>
  </sheetData>
  <sheetProtection/>
  <mergeCells count="10">
    <mergeCell ref="A1:G1"/>
    <mergeCell ref="A2:G2"/>
    <mergeCell ref="A21:G21"/>
    <mergeCell ref="A20:G20"/>
    <mergeCell ref="A75:G75"/>
    <mergeCell ref="A76:G76"/>
    <mergeCell ref="A36:G36"/>
    <mergeCell ref="A37:G37"/>
    <mergeCell ref="A33:G33"/>
    <mergeCell ref="A34:G34"/>
  </mergeCells>
  <conditionalFormatting sqref="F23">
    <cfRule type="cellIs" priority="1" dxfId="12" operator="greaterThan" stopIfTrue="1">
      <formula>$E$23</formula>
    </cfRule>
  </conditionalFormatting>
  <conditionalFormatting sqref="F28">
    <cfRule type="cellIs" priority="2" dxfId="12" operator="greaterThan" stopIfTrue="1">
      <formula>$E$28</formula>
    </cfRule>
  </conditionalFormatting>
  <conditionalFormatting sqref="F4">
    <cfRule type="cellIs" priority="3" dxfId="12" operator="greaterThan" stopIfTrue="1">
      <formula>$E$4</formula>
    </cfRule>
  </conditionalFormatting>
  <conditionalFormatting sqref="F5:F6">
    <cfRule type="cellIs" priority="4" dxfId="12" operator="greaterThan" stopIfTrue="1">
      <formula>$E$5</formula>
    </cfRule>
  </conditionalFormatting>
  <conditionalFormatting sqref="F10 F7 F13:F16 F18:F19">
    <cfRule type="cellIs" priority="5" dxfId="12" operator="greaterThan" stopIfTrue="1">
      <formula>$E$7</formula>
    </cfRule>
  </conditionalFormatting>
  <conditionalFormatting sqref="F12">
    <cfRule type="cellIs" priority="6" dxfId="12" operator="greaterThanOrEqual" stopIfTrue="1">
      <formula>$E$12</formula>
    </cfRule>
  </conditionalFormatting>
  <conditionalFormatting sqref="F8">
    <cfRule type="cellIs" priority="7" dxfId="12" operator="greaterThan" stopIfTrue="1">
      <formula>$E$8</formula>
    </cfRule>
  </conditionalFormatting>
  <conditionalFormatting sqref="F9">
    <cfRule type="cellIs" priority="8" dxfId="12" operator="greaterThan" stopIfTrue="1">
      <formula>$E$9</formula>
    </cfRule>
  </conditionalFormatting>
  <conditionalFormatting sqref="F11">
    <cfRule type="cellIs" priority="9" dxfId="12" operator="greaterThan" stopIfTrue="1">
      <formula>$E$11</formula>
    </cfRule>
  </conditionalFormatting>
  <conditionalFormatting sqref="F17">
    <cfRule type="cellIs" priority="10" dxfId="12" operator="greaterThan" stopIfTrue="1">
      <formula>$E$17</formula>
    </cfRule>
  </conditionalFormatting>
  <printOptions horizontalCentered="1"/>
  <pageMargins left="0.25" right="0.25" top="0.25" bottom="0.3" header="0.5" footer="0.15"/>
  <pageSetup horizontalDpi="300" verticalDpi="300" orientation="portrait" r:id="rId1"/>
  <headerFooter alignWithMargins="0">
    <oddFooter>&amp;L&amp;8F://llgeans/Operations/Shop Operations/Saturday Mileage and Hours Check.xls&amp;R&amp;"Times New Roman,Bold Italic"Last Revised 12/8/03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8.25390625" style="50" customWidth="1"/>
    <col min="2" max="2" width="23.00390625" style="46" customWidth="1"/>
    <col min="3" max="3" width="9.00390625" style="47" customWidth="1"/>
    <col min="4" max="4" width="17.625" style="48" customWidth="1"/>
    <col min="5" max="5" width="15.00390625" style="49" customWidth="1"/>
    <col min="6" max="16384" width="9.00390625" style="50" customWidth="1"/>
  </cols>
  <sheetData>
    <row r="1" spans="1:8" ht="20.25">
      <c r="A1" s="114" t="s">
        <v>121</v>
      </c>
      <c r="B1" s="114"/>
      <c r="C1" s="114"/>
      <c r="D1" s="114"/>
      <c r="E1" s="114"/>
      <c r="H1" s="50" t="s">
        <v>172</v>
      </c>
    </row>
    <row r="2" spans="1:5" ht="26.25">
      <c r="A2" s="117" t="s">
        <v>6</v>
      </c>
      <c r="B2" s="117"/>
      <c r="C2" s="117"/>
      <c r="D2" s="117"/>
      <c r="E2" s="117"/>
    </row>
    <row r="3" spans="1:5" s="54" customFormat="1" ht="31.5">
      <c r="A3" s="51" t="s">
        <v>0</v>
      </c>
      <c r="B3" s="51" t="s">
        <v>1</v>
      </c>
      <c r="C3" s="52" t="s">
        <v>58</v>
      </c>
      <c r="D3" s="53" t="s">
        <v>4</v>
      </c>
      <c r="E3" s="69" t="s">
        <v>5</v>
      </c>
    </row>
    <row r="4" spans="1:5" s="62" customFormat="1" ht="21.75" customHeight="1">
      <c r="A4" s="55" t="s">
        <v>146</v>
      </c>
      <c r="B4" s="56" t="s">
        <v>157</v>
      </c>
      <c r="C4" s="57">
        <v>3000</v>
      </c>
      <c r="D4" s="104"/>
      <c r="E4" s="80"/>
    </row>
    <row r="5" spans="1:5" s="62" customFormat="1" ht="21.75" customHeight="1">
      <c r="A5" s="55" t="s">
        <v>97</v>
      </c>
      <c r="B5" s="56" t="s">
        <v>98</v>
      </c>
      <c r="C5" s="57">
        <v>3000</v>
      </c>
      <c r="D5" s="59"/>
      <c r="E5" s="80"/>
    </row>
    <row r="6" spans="1:6" s="62" customFormat="1" ht="21.75" customHeight="1">
      <c r="A6" s="55" t="s">
        <v>154</v>
      </c>
      <c r="B6" s="56" t="s">
        <v>119</v>
      </c>
      <c r="C6" s="57">
        <v>3000</v>
      </c>
      <c r="D6" s="59"/>
      <c r="E6" s="60"/>
      <c r="F6" s="98"/>
    </row>
    <row r="7" spans="1:6" s="62" customFormat="1" ht="21.75" customHeight="1">
      <c r="A7" s="55" t="s">
        <v>155</v>
      </c>
      <c r="B7" s="56" t="s">
        <v>119</v>
      </c>
      <c r="C7" s="57">
        <v>3000</v>
      </c>
      <c r="D7" s="59"/>
      <c r="E7" s="60"/>
      <c r="F7" s="98"/>
    </row>
    <row r="8" spans="1:6" s="62" customFormat="1" ht="21.75" customHeight="1">
      <c r="A8" s="55" t="s">
        <v>126</v>
      </c>
      <c r="B8" s="56" t="s">
        <v>127</v>
      </c>
      <c r="C8" s="57">
        <v>5000</v>
      </c>
      <c r="D8" s="59"/>
      <c r="E8" s="60"/>
      <c r="F8" s="98"/>
    </row>
    <row r="9" spans="1:8" s="62" customFormat="1" ht="19.5" customHeight="1">
      <c r="A9" s="55" t="s">
        <v>176</v>
      </c>
      <c r="B9" s="56" t="s">
        <v>177</v>
      </c>
      <c r="C9" s="57">
        <v>3000</v>
      </c>
      <c r="D9" s="104" t="s">
        <v>156</v>
      </c>
      <c r="E9" s="60"/>
      <c r="F9" s="98"/>
      <c r="H9" s="50"/>
    </row>
    <row r="10" spans="1:5" ht="15">
      <c r="A10" s="63" t="s">
        <v>152</v>
      </c>
      <c r="B10" s="64"/>
      <c r="C10" s="65"/>
      <c r="D10" s="66"/>
      <c r="E10" s="67"/>
    </row>
    <row r="11" spans="2:5" ht="15">
      <c r="B11" s="64"/>
      <c r="C11" s="65"/>
      <c r="D11" s="66"/>
      <c r="E11" s="67"/>
    </row>
    <row r="12" spans="1:5" ht="46.5" customHeight="1">
      <c r="A12" s="114" t="s">
        <v>123</v>
      </c>
      <c r="B12" s="114"/>
      <c r="C12" s="114"/>
      <c r="D12" s="114"/>
      <c r="E12" s="114"/>
    </row>
    <row r="13" spans="1:5" ht="30" customHeight="1">
      <c r="A13" s="117" t="s">
        <v>16</v>
      </c>
      <c r="B13" s="117"/>
      <c r="C13" s="117"/>
      <c r="D13" s="117"/>
      <c r="E13" s="117"/>
    </row>
    <row r="14" spans="1:5" s="54" customFormat="1" ht="31.5">
      <c r="A14" s="51" t="s">
        <v>0</v>
      </c>
      <c r="B14" s="51" t="s">
        <v>1</v>
      </c>
      <c r="C14" s="52" t="s">
        <v>58</v>
      </c>
      <c r="D14" s="53" t="s">
        <v>4</v>
      </c>
      <c r="E14" s="69" t="s">
        <v>5</v>
      </c>
    </row>
    <row r="15" spans="1:5" s="62" customFormat="1" ht="21.75" customHeight="1">
      <c r="A15" s="55" t="s">
        <v>129</v>
      </c>
      <c r="B15" s="70" t="s">
        <v>124</v>
      </c>
      <c r="C15" s="71">
        <v>150</v>
      </c>
      <c r="D15" s="58"/>
      <c r="E15" s="80"/>
    </row>
    <row r="16" spans="1:5" s="62" customFormat="1" ht="21.75" customHeight="1">
      <c r="A16" s="55" t="s">
        <v>128</v>
      </c>
      <c r="B16" s="70" t="s">
        <v>161</v>
      </c>
      <c r="C16" s="71">
        <v>150</v>
      </c>
      <c r="D16" s="58"/>
      <c r="E16" s="80"/>
    </row>
    <row r="17" spans="1:5" s="62" customFormat="1" ht="21.75" customHeight="1">
      <c r="A17" s="55" t="s">
        <v>160</v>
      </c>
      <c r="B17" s="70" t="s">
        <v>175</v>
      </c>
      <c r="C17" s="71">
        <v>150</v>
      </c>
      <c r="D17" s="58"/>
      <c r="E17" s="80"/>
    </row>
    <row r="18" spans="1:5" s="62" customFormat="1" ht="21.75" customHeight="1">
      <c r="A18" s="55" t="s">
        <v>173</v>
      </c>
      <c r="B18" s="70" t="s">
        <v>174</v>
      </c>
      <c r="C18" s="71">
        <v>150</v>
      </c>
      <c r="D18" s="58"/>
      <c r="E18" s="80"/>
    </row>
    <row r="19" spans="1:5" s="62" customFormat="1" ht="21.75" customHeight="1">
      <c r="A19" s="55" t="s">
        <v>148</v>
      </c>
      <c r="B19" s="70" t="s">
        <v>149</v>
      </c>
      <c r="C19" s="71">
        <v>150</v>
      </c>
      <c r="D19" s="58"/>
      <c r="E19" s="80"/>
    </row>
    <row r="20" spans="1:6" s="62" customFormat="1" ht="21.75" customHeight="1">
      <c r="A20" s="55" t="s">
        <v>103</v>
      </c>
      <c r="B20" s="72" t="s">
        <v>104</v>
      </c>
      <c r="C20" s="73">
        <v>150</v>
      </c>
      <c r="D20" s="58"/>
      <c r="E20" s="80"/>
      <c r="F20" s="98"/>
    </row>
    <row r="21" spans="1:6" s="62" customFormat="1" ht="21.75" customHeight="1">
      <c r="A21" s="55" t="s">
        <v>159</v>
      </c>
      <c r="B21" s="72" t="s">
        <v>158</v>
      </c>
      <c r="C21" s="73">
        <v>150</v>
      </c>
      <c r="D21" s="58"/>
      <c r="E21" s="80"/>
      <c r="F21" s="98"/>
    </row>
    <row r="22" spans="1:6" s="62" customFormat="1" ht="21.75" customHeight="1">
      <c r="A22" s="55" t="s">
        <v>166</v>
      </c>
      <c r="B22" s="72" t="s">
        <v>167</v>
      </c>
      <c r="C22" s="73">
        <v>100</v>
      </c>
      <c r="D22" s="58"/>
      <c r="E22" s="80"/>
      <c r="F22" s="98"/>
    </row>
    <row r="23" spans="1:6" s="62" customFormat="1" ht="21.75" customHeight="1">
      <c r="A23" s="55" t="s">
        <v>77</v>
      </c>
      <c r="B23" s="72" t="s">
        <v>78</v>
      </c>
      <c r="C23" s="73">
        <v>100</v>
      </c>
      <c r="D23" s="58"/>
      <c r="E23" s="80"/>
      <c r="F23" s="98"/>
    </row>
    <row r="24" spans="1:6" s="62" customFormat="1" ht="21.75" customHeight="1">
      <c r="A24" s="55" t="s">
        <v>99</v>
      </c>
      <c r="B24" s="72" t="s">
        <v>100</v>
      </c>
      <c r="C24" s="73">
        <v>100</v>
      </c>
      <c r="D24" s="58"/>
      <c r="E24" s="80"/>
      <c r="F24" s="98"/>
    </row>
    <row r="25" spans="1:6" s="62" customFormat="1" ht="21.75" customHeight="1">
      <c r="A25" s="55" t="s">
        <v>113</v>
      </c>
      <c r="B25" s="72" t="s">
        <v>112</v>
      </c>
      <c r="C25" s="73">
        <v>25</v>
      </c>
      <c r="D25" s="58"/>
      <c r="E25" s="80"/>
      <c r="F25" s="98"/>
    </row>
    <row r="26" spans="1:6" s="62" customFormat="1" ht="21.75" customHeight="1">
      <c r="A26" s="55" t="s">
        <v>114</v>
      </c>
      <c r="B26" s="72" t="s">
        <v>112</v>
      </c>
      <c r="C26" s="73">
        <v>25</v>
      </c>
      <c r="D26" s="58"/>
      <c r="E26" s="80"/>
      <c r="F26" s="98"/>
    </row>
    <row r="27" spans="1:6" s="62" customFormat="1" ht="21.75" customHeight="1">
      <c r="A27" s="55" t="s">
        <v>101</v>
      </c>
      <c r="B27" s="72" t="s">
        <v>131</v>
      </c>
      <c r="C27" s="73">
        <v>50</v>
      </c>
      <c r="D27" s="58"/>
      <c r="E27" s="80"/>
      <c r="F27" s="98"/>
    </row>
    <row r="28" spans="1:6" s="62" customFormat="1" ht="21.75" customHeight="1">
      <c r="A28" s="55" t="s">
        <v>102</v>
      </c>
      <c r="B28" s="72" t="s">
        <v>132</v>
      </c>
      <c r="C28" s="73">
        <v>50</v>
      </c>
      <c r="D28" s="58"/>
      <c r="E28" s="80"/>
      <c r="F28" s="98"/>
    </row>
    <row r="29" spans="1:6" s="62" customFormat="1" ht="21.75" customHeight="1">
      <c r="A29" s="55" t="s">
        <v>115</v>
      </c>
      <c r="B29" s="72" t="s">
        <v>133</v>
      </c>
      <c r="C29" s="73">
        <v>50</v>
      </c>
      <c r="D29" s="58"/>
      <c r="E29" s="80"/>
      <c r="F29" s="98"/>
    </row>
    <row r="31" spans="1:5" ht="15" customHeight="1">
      <c r="A31" s="118" t="s">
        <v>171</v>
      </c>
      <c r="B31" s="118"/>
      <c r="C31" s="118"/>
      <c r="D31" s="118"/>
      <c r="E31" s="118"/>
    </row>
    <row r="32" spans="1:5" ht="15" customHeight="1">
      <c r="A32" s="118"/>
      <c r="B32" s="118"/>
      <c r="C32" s="118"/>
      <c r="D32" s="118"/>
      <c r="E32" s="118"/>
    </row>
    <row r="33" spans="1:5" ht="31.5" customHeight="1">
      <c r="A33" s="115" t="s">
        <v>73</v>
      </c>
      <c r="B33" s="115"/>
      <c r="C33" s="115"/>
      <c r="D33" s="115"/>
      <c r="E33" s="115"/>
    </row>
    <row r="34" spans="1:5" ht="20.25">
      <c r="A34" s="114" t="s">
        <v>122</v>
      </c>
      <c r="B34" s="114"/>
      <c r="C34" s="114"/>
      <c r="D34" s="114"/>
      <c r="E34" s="114"/>
    </row>
    <row r="35" spans="1:5" ht="30">
      <c r="A35" s="116" t="s">
        <v>26</v>
      </c>
      <c r="B35" s="116"/>
      <c r="C35" s="116"/>
      <c r="D35" s="116"/>
      <c r="E35" s="116"/>
    </row>
    <row r="36" spans="1:5" s="54" customFormat="1" ht="31.5">
      <c r="A36" s="51" t="s">
        <v>0</v>
      </c>
      <c r="B36" s="51" t="s">
        <v>1</v>
      </c>
      <c r="C36" s="52" t="s">
        <v>58</v>
      </c>
      <c r="D36" s="53" t="s">
        <v>3</v>
      </c>
      <c r="E36" s="69" t="s">
        <v>5</v>
      </c>
    </row>
    <row r="37" spans="1:5" ht="19.5" customHeight="1">
      <c r="A37" s="61" t="s">
        <v>27</v>
      </c>
      <c r="B37" s="72" t="s">
        <v>28</v>
      </c>
      <c r="C37" s="73" t="s">
        <v>110</v>
      </c>
      <c r="D37" s="81"/>
      <c r="E37" s="80"/>
    </row>
    <row r="38" spans="1:5" ht="19.5" customHeight="1">
      <c r="A38" s="61" t="s">
        <v>30</v>
      </c>
      <c r="B38" s="72" t="s">
        <v>31</v>
      </c>
      <c r="C38" s="73" t="s">
        <v>110</v>
      </c>
      <c r="D38" s="81"/>
      <c r="E38" s="80"/>
    </row>
    <row r="39" spans="1:5" ht="19.5" customHeight="1">
      <c r="A39" s="61" t="s">
        <v>32</v>
      </c>
      <c r="B39" s="72" t="s">
        <v>33</v>
      </c>
      <c r="C39" s="73" t="s">
        <v>110</v>
      </c>
      <c r="D39" s="81"/>
      <c r="E39" s="80"/>
    </row>
    <row r="40" spans="1:5" ht="19.5" customHeight="1">
      <c r="A40" s="61" t="s">
        <v>35</v>
      </c>
      <c r="B40" s="72" t="s">
        <v>34</v>
      </c>
      <c r="C40" s="73" t="s">
        <v>110</v>
      </c>
      <c r="D40" s="81"/>
      <c r="E40" s="80"/>
    </row>
    <row r="41" spans="1:5" ht="19.5" customHeight="1">
      <c r="A41" s="61" t="s">
        <v>36</v>
      </c>
      <c r="B41" s="72" t="s">
        <v>37</v>
      </c>
      <c r="C41" s="73" t="s">
        <v>110</v>
      </c>
      <c r="D41" s="81"/>
      <c r="E41" s="80"/>
    </row>
    <row r="42" spans="1:5" ht="19.5" customHeight="1">
      <c r="A42" s="61" t="s">
        <v>38</v>
      </c>
      <c r="B42" s="72" t="s">
        <v>37</v>
      </c>
      <c r="C42" s="73" t="s">
        <v>110</v>
      </c>
      <c r="D42" s="81"/>
      <c r="E42" s="80"/>
    </row>
    <row r="43" spans="1:5" ht="19.5" customHeight="1">
      <c r="A43" s="61" t="s">
        <v>39</v>
      </c>
      <c r="B43" s="72" t="s">
        <v>37</v>
      </c>
      <c r="C43" s="73" t="s">
        <v>110</v>
      </c>
      <c r="D43" s="81"/>
      <c r="E43" s="80"/>
    </row>
    <row r="44" spans="1:5" ht="19.5" customHeight="1">
      <c r="A44" s="61" t="s">
        <v>40</v>
      </c>
      <c r="B44" s="72" t="s">
        <v>41</v>
      </c>
      <c r="C44" s="73" t="s">
        <v>110</v>
      </c>
      <c r="D44" s="81"/>
      <c r="E44" s="80"/>
    </row>
    <row r="45" spans="1:5" ht="19.5" customHeight="1">
      <c r="A45" s="61" t="s">
        <v>42</v>
      </c>
      <c r="B45" s="72" t="s">
        <v>43</v>
      </c>
      <c r="C45" s="73" t="s">
        <v>110</v>
      </c>
      <c r="D45" s="81"/>
      <c r="E45" s="80"/>
    </row>
    <row r="46" spans="1:5" ht="19.5" customHeight="1">
      <c r="A46" s="61" t="s">
        <v>44</v>
      </c>
      <c r="B46" s="72" t="s">
        <v>45</v>
      </c>
      <c r="C46" s="73" t="s">
        <v>110</v>
      </c>
      <c r="D46" s="81"/>
      <c r="E46" s="80"/>
    </row>
    <row r="47" spans="1:5" ht="19.5" customHeight="1">
      <c r="A47" s="61" t="s">
        <v>46</v>
      </c>
      <c r="B47" s="72" t="s">
        <v>47</v>
      </c>
      <c r="C47" s="73" t="s">
        <v>110</v>
      </c>
      <c r="D47" s="81"/>
      <c r="E47" s="80"/>
    </row>
    <row r="48" spans="1:5" ht="19.5" customHeight="1">
      <c r="A48" s="61" t="s">
        <v>48</v>
      </c>
      <c r="B48" s="72" t="s">
        <v>49</v>
      </c>
      <c r="C48" s="73" t="s">
        <v>110</v>
      </c>
      <c r="D48" s="81"/>
      <c r="E48" s="80"/>
    </row>
    <row r="49" spans="1:5" ht="19.5" customHeight="1">
      <c r="A49" s="61" t="s">
        <v>50</v>
      </c>
      <c r="B49" s="72" t="s">
        <v>51</v>
      </c>
      <c r="C49" s="73" t="s">
        <v>110</v>
      </c>
      <c r="D49" s="81"/>
      <c r="E49" s="80"/>
    </row>
    <row r="50" spans="1:5" ht="19.5" customHeight="1">
      <c r="A50" s="61" t="s">
        <v>52</v>
      </c>
      <c r="B50" s="72" t="s">
        <v>53</v>
      </c>
      <c r="C50" s="73" t="s">
        <v>110</v>
      </c>
      <c r="D50" s="81"/>
      <c r="E50" s="80"/>
    </row>
    <row r="51" spans="1:5" ht="19.5" customHeight="1">
      <c r="A51" s="61" t="s">
        <v>54</v>
      </c>
      <c r="B51" s="72" t="s">
        <v>55</v>
      </c>
      <c r="C51" s="73" t="s">
        <v>110</v>
      </c>
      <c r="D51" s="81"/>
      <c r="E51" s="80"/>
    </row>
    <row r="52" spans="1:5" ht="19.5" customHeight="1">
      <c r="A52" s="61" t="s">
        <v>56</v>
      </c>
      <c r="B52" s="72" t="s">
        <v>57</v>
      </c>
      <c r="C52" s="73" t="s">
        <v>110</v>
      </c>
      <c r="D52" s="81"/>
      <c r="E52" s="80"/>
    </row>
    <row r="53" spans="1:5" ht="19.5" customHeight="1">
      <c r="A53" s="61" t="s">
        <v>79</v>
      </c>
      <c r="B53" s="72" t="s">
        <v>82</v>
      </c>
      <c r="C53" s="73" t="s">
        <v>110</v>
      </c>
      <c r="D53" s="81"/>
      <c r="E53" s="80"/>
    </row>
  </sheetData>
  <sheetProtection/>
  <mergeCells count="8">
    <mergeCell ref="A1:E1"/>
    <mergeCell ref="A12:E12"/>
    <mergeCell ref="A33:E33"/>
    <mergeCell ref="A34:E34"/>
    <mergeCell ref="A35:E35"/>
    <mergeCell ref="A13:E13"/>
    <mergeCell ref="A2:E2"/>
    <mergeCell ref="A31:E32"/>
  </mergeCells>
  <printOptions horizontalCentered="1"/>
  <pageMargins left="0.25" right="0.25" top="0.69" bottom="0.43" header="0.28" footer="0.23"/>
  <pageSetup horizontalDpi="600" verticalDpi="600" orientation="portrait" r:id="rId1"/>
  <headerFooter alignWithMargins="0">
    <oddFooter>&amp;L&amp;"Arial,Regular"&amp;8&amp;K00-048&amp;Z&amp;F\&amp;A&amp;R&amp;"Arial,Regular"&amp;8&amp;K00-048Revised 03/12/2012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5" zoomScaleNormal="85" zoomScaleSheetLayoutView="100" zoomScalePageLayoutView="0" workbookViewId="0" topLeftCell="A1">
      <selection activeCell="B1" sqref="B1"/>
    </sheetView>
  </sheetViews>
  <sheetFormatPr defaultColWidth="9.00390625" defaultRowHeight="15.75"/>
  <cols>
    <col min="1" max="1" width="8.125" style="50" customWidth="1"/>
    <col min="2" max="2" width="23.625" style="46" customWidth="1"/>
    <col min="3" max="3" width="7.75390625" style="47" customWidth="1"/>
    <col min="4" max="4" width="9.125" style="47" customWidth="1"/>
    <col min="5" max="5" width="9.00390625" style="47" customWidth="1"/>
    <col min="6" max="6" width="9.25390625" style="47" bestFit="1" customWidth="1"/>
    <col min="7" max="7" width="11.50390625" style="49" customWidth="1"/>
    <col min="8" max="8" width="7.50390625" style="87" customWidth="1"/>
    <col min="9" max="9" width="10.375" style="50" customWidth="1"/>
    <col min="10" max="10" width="12.125" style="91" customWidth="1"/>
    <col min="11" max="16384" width="9.00390625" style="50" customWidth="1"/>
  </cols>
  <sheetData>
    <row r="1" ht="24" customHeight="1">
      <c r="A1" s="45" t="s">
        <v>153</v>
      </c>
    </row>
    <row r="2" spans="1:10" ht="17.25" customHeight="1">
      <c r="A2" s="45"/>
      <c r="G2" s="67"/>
      <c r="H2" s="101"/>
      <c r="I2" s="68"/>
      <c r="J2" s="97"/>
    </row>
    <row r="3" spans="1:10" ht="20.25">
      <c r="A3" s="114" t="s">
        <v>162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5.5" customHeight="1">
      <c r="A4" s="117" t="s">
        <v>6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s="87" customFormat="1" ht="45">
      <c r="A5" s="84" t="s">
        <v>150</v>
      </c>
      <c r="B5" s="84" t="s">
        <v>1</v>
      </c>
      <c r="C5" s="83" t="s">
        <v>58</v>
      </c>
      <c r="D5" s="83" t="s">
        <v>2</v>
      </c>
      <c r="E5" s="83" t="s">
        <v>4</v>
      </c>
      <c r="F5" s="83" t="s">
        <v>3</v>
      </c>
      <c r="G5" s="88" t="s">
        <v>5</v>
      </c>
      <c r="H5" s="90" t="s">
        <v>151</v>
      </c>
      <c r="I5" s="89" t="s">
        <v>134</v>
      </c>
      <c r="J5" s="84" t="s">
        <v>135</v>
      </c>
    </row>
    <row r="6" spans="1:10" s="62" customFormat="1" ht="24.75" customHeight="1">
      <c r="A6" s="55" t="s">
        <v>164</v>
      </c>
      <c r="B6" s="56" t="s">
        <v>157</v>
      </c>
      <c r="C6" s="57">
        <v>3000</v>
      </c>
      <c r="D6" s="57">
        <v>102122</v>
      </c>
      <c r="E6" s="100">
        <v>102331</v>
      </c>
      <c r="F6" s="73">
        <f>SUM(C6:D6)</f>
        <v>105122</v>
      </c>
      <c r="G6" s="60">
        <v>41166</v>
      </c>
      <c r="H6" s="105" t="str">
        <f>IF(E6&gt;F6,"Service Due","Ok")</f>
        <v>Ok</v>
      </c>
      <c r="I6" s="61" t="s">
        <v>136</v>
      </c>
      <c r="J6" s="93" t="s">
        <v>139</v>
      </c>
    </row>
    <row r="7" spans="1:10" s="62" customFormat="1" ht="24.75" customHeight="1">
      <c r="A7" s="55" t="s">
        <v>165</v>
      </c>
      <c r="B7" s="56" t="s">
        <v>98</v>
      </c>
      <c r="C7" s="57">
        <v>3000</v>
      </c>
      <c r="D7" s="57">
        <v>34281</v>
      </c>
      <c r="E7" s="100">
        <v>35065</v>
      </c>
      <c r="F7" s="73">
        <f>SUM(C7:D7)</f>
        <v>37281</v>
      </c>
      <c r="G7" s="60">
        <f>$G$6</f>
        <v>41166</v>
      </c>
      <c r="H7" s="105" t="str">
        <f>IF(E7&gt;F7,"Service Due","Ok")</f>
        <v>Ok</v>
      </c>
      <c r="I7" s="61" t="s">
        <v>136</v>
      </c>
      <c r="J7" s="93" t="s">
        <v>139</v>
      </c>
    </row>
    <row r="8" spans="1:10" s="62" customFormat="1" ht="24.75" customHeight="1">
      <c r="A8" s="55" t="s">
        <v>118</v>
      </c>
      <c r="B8" s="56" t="s">
        <v>119</v>
      </c>
      <c r="C8" s="57">
        <v>3000</v>
      </c>
      <c r="D8" s="57">
        <v>23927</v>
      </c>
      <c r="E8" s="100">
        <v>24881</v>
      </c>
      <c r="F8" s="73">
        <f>SUM(C8:D8)</f>
        <v>26927</v>
      </c>
      <c r="G8" s="60">
        <f>$G$7</f>
        <v>41166</v>
      </c>
      <c r="H8" s="105" t="str">
        <f>IF(E8&gt;F8,"Service Due","Ok")</f>
        <v>Ok</v>
      </c>
      <c r="I8" s="61" t="s">
        <v>136</v>
      </c>
      <c r="J8" s="93" t="s">
        <v>139</v>
      </c>
    </row>
    <row r="9" spans="1:10" s="62" customFormat="1" ht="24.75" customHeight="1">
      <c r="A9" s="55" t="s">
        <v>120</v>
      </c>
      <c r="B9" s="56" t="s">
        <v>119</v>
      </c>
      <c r="C9" s="57">
        <v>3000</v>
      </c>
      <c r="D9" s="57">
        <v>21925</v>
      </c>
      <c r="E9" s="100">
        <v>23149</v>
      </c>
      <c r="F9" s="73">
        <f>SUM(C9:D9)</f>
        <v>24925</v>
      </c>
      <c r="G9" s="60">
        <f>$G$7</f>
        <v>41166</v>
      </c>
      <c r="H9" s="105" t="str">
        <f>IF(E9&gt;F9,"Service Due","Ok")</f>
        <v>Ok</v>
      </c>
      <c r="I9" s="61" t="s">
        <v>136</v>
      </c>
      <c r="J9" s="93" t="s">
        <v>139</v>
      </c>
    </row>
    <row r="10" spans="1:11" s="62" customFormat="1" ht="24.75" customHeight="1">
      <c r="A10" s="55" t="s">
        <v>125</v>
      </c>
      <c r="B10" s="56" t="s">
        <v>127</v>
      </c>
      <c r="C10" s="57">
        <v>5000</v>
      </c>
      <c r="D10" s="57">
        <v>43200</v>
      </c>
      <c r="E10" s="100">
        <v>43837</v>
      </c>
      <c r="F10" s="73">
        <f>SUM(C10:D10)</f>
        <v>48200</v>
      </c>
      <c r="G10" s="60">
        <f>$G$7</f>
        <v>41166</v>
      </c>
      <c r="H10" s="105" t="str">
        <f>IF(E10&gt;F10,"Service Due","Ok")</f>
        <v>Ok</v>
      </c>
      <c r="I10" s="96" t="s">
        <v>138</v>
      </c>
      <c r="J10" s="93" t="s">
        <v>142</v>
      </c>
      <c r="K10" s="62" t="s">
        <v>130</v>
      </c>
    </row>
    <row r="11" spans="1:11" s="62" customFormat="1" ht="24.75" customHeight="1">
      <c r="A11" s="55" t="s">
        <v>176</v>
      </c>
      <c r="B11" s="56" t="s">
        <v>178</v>
      </c>
      <c r="C11" s="57">
        <v>3000</v>
      </c>
      <c r="D11" s="57"/>
      <c r="E11" s="57"/>
      <c r="F11" s="73"/>
      <c r="G11" s="60"/>
      <c r="H11" s="106"/>
      <c r="I11" s="61"/>
      <c r="J11" s="93"/>
      <c r="K11" s="50"/>
    </row>
    <row r="12" spans="1:7" ht="15">
      <c r="A12" s="63" t="s">
        <v>96</v>
      </c>
      <c r="B12" s="64"/>
      <c r="C12" s="65"/>
      <c r="D12" s="65"/>
      <c r="E12" s="65"/>
      <c r="F12" s="65"/>
      <c r="G12" s="67"/>
    </row>
    <row r="13" spans="1:7" ht="24.75" customHeight="1">
      <c r="A13" s="68"/>
      <c r="B13" s="64"/>
      <c r="C13" s="65"/>
      <c r="D13" s="65"/>
      <c r="E13" s="65"/>
      <c r="F13" s="65"/>
      <c r="G13" s="67"/>
    </row>
    <row r="14" spans="1:10" ht="20.25">
      <c r="A14" s="114" t="s">
        <v>163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25.5" customHeight="1">
      <c r="A15" s="117" t="s">
        <v>16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s="87" customFormat="1" ht="45">
      <c r="A16" s="84" t="s">
        <v>150</v>
      </c>
      <c r="B16" s="84" t="s">
        <v>1</v>
      </c>
      <c r="C16" s="83" t="s">
        <v>58</v>
      </c>
      <c r="D16" s="83" t="s">
        <v>2</v>
      </c>
      <c r="E16" s="83" t="s">
        <v>4</v>
      </c>
      <c r="F16" s="83" t="s">
        <v>3</v>
      </c>
      <c r="G16" s="85" t="s">
        <v>5</v>
      </c>
      <c r="H16" s="86" t="s">
        <v>151</v>
      </c>
      <c r="I16" s="84" t="s">
        <v>134</v>
      </c>
      <c r="J16" s="84" t="s">
        <v>135</v>
      </c>
    </row>
    <row r="17" spans="1:10" ht="24.75" customHeight="1">
      <c r="A17" s="55" t="s">
        <v>129</v>
      </c>
      <c r="B17" s="70" t="s">
        <v>124</v>
      </c>
      <c r="C17" s="71">
        <v>150</v>
      </c>
      <c r="D17" s="73">
        <v>1360</v>
      </c>
      <c r="E17" s="100">
        <v>1467</v>
      </c>
      <c r="F17" s="73">
        <f aca="true" t="shared" si="0" ref="F17:F23">SUM(C17:D17)</f>
        <v>1510</v>
      </c>
      <c r="G17" s="60">
        <f aca="true" t="shared" si="1" ref="G17:G30">$G$7</f>
        <v>41166</v>
      </c>
      <c r="H17" s="105" t="str">
        <f aca="true" t="shared" si="2" ref="H17:H31">IF(E17&gt;F17,"Service Due","Ok")</f>
        <v>Ok</v>
      </c>
      <c r="I17" s="61" t="s">
        <v>141</v>
      </c>
      <c r="J17" s="93" t="s">
        <v>144</v>
      </c>
    </row>
    <row r="18" spans="1:10" ht="24.75" customHeight="1">
      <c r="A18" s="55" t="s">
        <v>128</v>
      </c>
      <c r="B18" s="70" t="s">
        <v>161</v>
      </c>
      <c r="C18" s="71">
        <v>150</v>
      </c>
      <c r="D18" s="73">
        <v>1330</v>
      </c>
      <c r="E18" s="100">
        <v>1171</v>
      </c>
      <c r="F18" s="73">
        <f t="shared" si="0"/>
        <v>1480</v>
      </c>
      <c r="G18" s="60">
        <f t="shared" si="1"/>
        <v>41166</v>
      </c>
      <c r="H18" s="105" t="str">
        <f t="shared" si="2"/>
        <v>Ok</v>
      </c>
      <c r="I18" s="61" t="s">
        <v>141</v>
      </c>
      <c r="J18" s="93" t="s">
        <v>144</v>
      </c>
    </row>
    <row r="19" spans="1:10" ht="24.75" customHeight="1">
      <c r="A19" s="55" t="s">
        <v>160</v>
      </c>
      <c r="B19" s="70" t="s">
        <v>175</v>
      </c>
      <c r="C19" s="71">
        <v>150</v>
      </c>
      <c r="D19" s="73">
        <v>505</v>
      </c>
      <c r="E19" s="100">
        <v>539</v>
      </c>
      <c r="F19" s="73">
        <f t="shared" si="0"/>
        <v>655</v>
      </c>
      <c r="G19" s="60">
        <f t="shared" si="1"/>
        <v>41166</v>
      </c>
      <c r="H19" s="105" t="str">
        <f t="shared" si="2"/>
        <v>Ok</v>
      </c>
      <c r="I19" s="61" t="s">
        <v>141</v>
      </c>
      <c r="J19" s="93" t="s">
        <v>144</v>
      </c>
    </row>
    <row r="20" spans="1:10" ht="24.75" customHeight="1">
      <c r="A20" s="55" t="s">
        <v>173</v>
      </c>
      <c r="B20" s="70" t="s">
        <v>174</v>
      </c>
      <c r="C20" s="71">
        <v>150</v>
      </c>
      <c r="D20" s="73">
        <v>258</v>
      </c>
      <c r="E20" s="100">
        <v>144</v>
      </c>
      <c r="F20" s="73">
        <f t="shared" si="0"/>
        <v>408</v>
      </c>
      <c r="G20" s="60">
        <f t="shared" si="1"/>
        <v>41166</v>
      </c>
      <c r="H20" s="105" t="str">
        <f t="shared" si="2"/>
        <v>Ok</v>
      </c>
      <c r="I20" s="61" t="s">
        <v>141</v>
      </c>
      <c r="J20" s="93" t="s">
        <v>144</v>
      </c>
    </row>
    <row r="21" spans="1:10" ht="24.75" customHeight="1">
      <c r="A21" s="55" t="s">
        <v>148</v>
      </c>
      <c r="B21" s="70" t="s">
        <v>149</v>
      </c>
      <c r="C21" s="71">
        <v>150</v>
      </c>
      <c r="D21" s="73">
        <v>806</v>
      </c>
      <c r="E21" s="100">
        <v>824</v>
      </c>
      <c r="F21" s="73">
        <f t="shared" si="0"/>
        <v>956</v>
      </c>
      <c r="G21" s="60">
        <f t="shared" si="1"/>
        <v>41166</v>
      </c>
      <c r="H21" s="105" t="str">
        <f t="shared" si="2"/>
        <v>Ok</v>
      </c>
      <c r="I21" s="61" t="s">
        <v>141</v>
      </c>
      <c r="J21" s="93" t="s">
        <v>144</v>
      </c>
    </row>
    <row r="22" spans="1:10" ht="24.75" customHeight="1">
      <c r="A22" s="55" t="s">
        <v>103</v>
      </c>
      <c r="B22" s="72" t="s">
        <v>104</v>
      </c>
      <c r="C22" s="73">
        <v>150</v>
      </c>
      <c r="D22" s="73">
        <v>8350</v>
      </c>
      <c r="E22" s="100">
        <v>8475</v>
      </c>
      <c r="F22" s="73">
        <f t="shared" si="0"/>
        <v>8500</v>
      </c>
      <c r="G22" s="60">
        <f t="shared" si="1"/>
        <v>41166</v>
      </c>
      <c r="H22" s="105" t="str">
        <f t="shared" si="2"/>
        <v>Ok</v>
      </c>
      <c r="I22" s="61" t="s">
        <v>141</v>
      </c>
      <c r="J22" s="93" t="s">
        <v>144</v>
      </c>
    </row>
    <row r="23" spans="1:10" ht="24.75" customHeight="1">
      <c r="A23" s="55" t="s">
        <v>159</v>
      </c>
      <c r="B23" s="72" t="s">
        <v>158</v>
      </c>
      <c r="C23" s="73">
        <v>150</v>
      </c>
      <c r="D23" s="73">
        <v>5725</v>
      </c>
      <c r="E23" s="100">
        <v>5762</v>
      </c>
      <c r="F23" s="73">
        <f t="shared" si="0"/>
        <v>5875</v>
      </c>
      <c r="G23" s="60">
        <f t="shared" si="1"/>
        <v>41166</v>
      </c>
      <c r="H23" s="105" t="str">
        <f t="shared" si="2"/>
        <v>Ok</v>
      </c>
      <c r="I23" s="61" t="s">
        <v>140</v>
      </c>
      <c r="J23" s="93" t="s">
        <v>143</v>
      </c>
    </row>
    <row r="24" spans="1:10" ht="24.75" customHeight="1">
      <c r="A24" s="55" t="s">
        <v>166</v>
      </c>
      <c r="B24" s="72" t="s">
        <v>167</v>
      </c>
      <c r="C24" s="73">
        <v>100</v>
      </c>
      <c r="D24" s="73">
        <v>9697</v>
      </c>
      <c r="E24" s="100">
        <v>9703</v>
      </c>
      <c r="F24" s="73">
        <f>SUM(C24:D24)</f>
        <v>9797</v>
      </c>
      <c r="G24" s="60">
        <f t="shared" si="1"/>
        <v>41166</v>
      </c>
      <c r="H24" s="105" t="str">
        <f>IF(E24&gt;F24,"Service Due","Ok")</f>
        <v>Ok</v>
      </c>
      <c r="I24" s="61" t="s">
        <v>140</v>
      </c>
      <c r="J24" s="93" t="s">
        <v>143</v>
      </c>
    </row>
    <row r="25" spans="1:10" ht="24.75" customHeight="1">
      <c r="A25" s="55" t="s">
        <v>77</v>
      </c>
      <c r="B25" s="72" t="s">
        <v>78</v>
      </c>
      <c r="C25" s="73">
        <v>100</v>
      </c>
      <c r="D25" s="73">
        <v>1657</v>
      </c>
      <c r="E25" s="100">
        <v>1667</v>
      </c>
      <c r="F25" s="73">
        <f aca="true" t="shared" si="3" ref="F25:F31">SUM(C25:D25)</f>
        <v>1757</v>
      </c>
      <c r="G25" s="60">
        <f t="shared" si="1"/>
        <v>41166</v>
      </c>
      <c r="H25" s="105" t="str">
        <f t="shared" si="2"/>
        <v>Ok</v>
      </c>
      <c r="I25" s="61" t="s">
        <v>145</v>
      </c>
      <c r="J25" s="93" t="s">
        <v>137</v>
      </c>
    </row>
    <row r="26" spans="1:10" ht="24.75" customHeight="1">
      <c r="A26" s="55" t="s">
        <v>99</v>
      </c>
      <c r="B26" s="72" t="s">
        <v>100</v>
      </c>
      <c r="C26" s="73">
        <v>100</v>
      </c>
      <c r="D26" s="73">
        <v>518</v>
      </c>
      <c r="E26" s="100">
        <v>546</v>
      </c>
      <c r="F26" s="73">
        <f t="shared" si="3"/>
        <v>618</v>
      </c>
      <c r="G26" s="60">
        <f t="shared" si="1"/>
        <v>41166</v>
      </c>
      <c r="H26" s="105" t="str">
        <f t="shared" si="2"/>
        <v>Ok</v>
      </c>
      <c r="I26" s="61" t="s">
        <v>145</v>
      </c>
      <c r="J26" s="93" t="s">
        <v>137</v>
      </c>
    </row>
    <row r="27" spans="1:14" ht="24.75" customHeight="1">
      <c r="A27" s="55" t="s">
        <v>113</v>
      </c>
      <c r="B27" s="72" t="s">
        <v>112</v>
      </c>
      <c r="C27" s="73">
        <v>25</v>
      </c>
      <c r="D27" s="73">
        <v>53</v>
      </c>
      <c r="E27" s="100">
        <v>57</v>
      </c>
      <c r="F27" s="73">
        <f t="shared" si="3"/>
        <v>78</v>
      </c>
      <c r="G27" s="60">
        <f t="shared" si="1"/>
        <v>41166</v>
      </c>
      <c r="H27" s="105" t="str">
        <f t="shared" si="2"/>
        <v>Ok</v>
      </c>
      <c r="I27" s="61" t="s">
        <v>145</v>
      </c>
      <c r="J27" s="92" t="s">
        <v>137</v>
      </c>
      <c r="N27" s="50" t="s">
        <v>147</v>
      </c>
    </row>
    <row r="28" spans="1:10" ht="24.75" customHeight="1">
      <c r="A28" s="55" t="s">
        <v>114</v>
      </c>
      <c r="B28" s="72" t="s">
        <v>112</v>
      </c>
      <c r="C28" s="73">
        <v>25</v>
      </c>
      <c r="D28" s="73">
        <v>51</v>
      </c>
      <c r="E28" s="100">
        <v>52</v>
      </c>
      <c r="F28" s="73">
        <f t="shared" si="3"/>
        <v>76</v>
      </c>
      <c r="G28" s="60">
        <f t="shared" si="1"/>
        <v>41166</v>
      </c>
      <c r="H28" s="105" t="str">
        <f t="shared" si="2"/>
        <v>Ok</v>
      </c>
      <c r="I28" s="61" t="s">
        <v>145</v>
      </c>
      <c r="J28" s="92" t="s">
        <v>137</v>
      </c>
    </row>
    <row r="29" spans="1:10" ht="24.75" customHeight="1">
      <c r="A29" s="55" t="s">
        <v>101</v>
      </c>
      <c r="B29" s="72" t="s">
        <v>131</v>
      </c>
      <c r="C29" s="73">
        <v>50</v>
      </c>
      <c r="D29" s="73">
        <v>334</v>
      </c>
      <c r="E29" s="100">
        <v>360</v>
      </c>
      <c r="F29" s="73">
        <f t="shared" si="3"/>
        <v>384</v>
      </c>
      <c r="G29" s="60">
        <f t="shared" si="1"/>
        <v>41166</v>
      </c>
      <c r="H29" s="105" t="str">
        <f t="shared" si="2"/>
        <v>Ok</v>
      </c>
      <c r="I29" s="61" t="s">
        <v>145</v>
      </c>
      <c r="J29" s="93" t="s">
        <v>137</v>
      </c>
    </row>
    <row r="30" spans="1:10" ht="24.75" customHeight="1">
      <c r="A30" s="55" t="s">
        <v>102</v>
      </c>
      <c r="B30" s="72" t="s">
        <v>132</v>
      </c>
      <c r="C30" s="73">
        <v>50</v>
      </c>
      <c r="D30" s="73">
        <v>331</v>
      </c>
      <c r="E30" s="100">
        <v>365</v>
      </c>
      <c r="F30" s="73">
        <f t="shared" si="3"/>
        <v>381</v>
      </c>
      <c r="G30" s="60">
        <f t="shared" si="1"/>
        <v>41166</v>
      </c>
      <c r="H30" s="105" t="str">
        <f t="shared" si="2"/>
        <v>Ok</v>
      </c>
      <c r="I30" s="61" t="s">
        <v>145</v>
      </c>
      <c r="J30" s="92" t="s">
        <v>137</v>
      </c>
    </row>
    <row r="31" spans="1:10" ht="24.75" customHeight="1">
      <c r="A31" s="55" t="s">
        <v>115</v>
      </c>
      <c r="B31" s="72" t="s">
        <v>133</v>
      </c>
      <c r="C31" s="73">
        <v>50</v>
      </c>
      <c r="D31" s="73">
        <v>89</v>
      </c>
      <c r="E31" s="100">
        <v>90</v>
      </c>
      <c r="F31" s="73">
        <f t="shared" si="3"/>
        <v>139</v>
      </c>
      <c r="G31" s="60">
        <f>$G$7</f>
        <v>41166</v>
      </c>
      <c r="H31" s="105" t="str">
        <f t="shared" si="2"/>
        <v>Ok</v>
      </c>
      <c r="I31" s="61" t="s">
        <v>145</v>
      </c>
      <c r="J31" s="92" t="s">
        <v>137</v>
      </c>
    </row>
    <row r="32" spans="1:9" ht="15.75" customHeight="1">
      <c r="A32" s="68"/>
      <c r="B32" s="64"/>
      <c r="C32" s="65"/>
      <c r="D32" s="94"/>
      <c r="E32" s="94" t="s">
        <v>147</v>
      </c>
      <c r="F32" s="94"/>
      <c r="G32" s="74"/>
      <c r="H32" s="102"/>
      <c r="I32" s="75"/>
    </row>
    <row r="33" spans="1:5" ht="15.75">
      <c r="A33" s="76" t="s">
        <v>168</v>
      </c>
      <c r="B33" s="77"/>
      <c r="C33" s="78"/>
      <c r="D33" s="78"/>
      <c r="E33" s="78"/>
    </row>
    <row r="34" spans="1:10" ht="15.75" customHeight="1">
      <c r="A34" s="115" t="s">
        <v>73</v>
      </c>
      <c r="B34" s="115"/>
      <c r="C34" s="115"/>
      <c r="D34" s="115"/>
      <c r="E34" s="115"/>
      <c r="F34" s="115"/>
      <c r="G34" s="115"/>
      <c r="I34" s="79"/>
      <c r="J34" s="87"/>
    </row>
    <row r="35" spans="1:2" ht="15.75">
      <c r="A35" s="76"/>
      <c r="B35" s="77"/>
    </row>
    <row r="36" spans="1:5" ht="15.75">
      <c r="A36" s="76"/>
      <c r="B36" s="77"/>
      <c r="C36" s="78"/>
      <c r="D36" s="78"/>
      <c r="E36" s="78"/>
    </row>
    <row r="37" ht="13.5" customHeight="1">
      <c r="A37" s="63"/>
    </row>
    <row r="38" spans="2:9" ht="28.5" customHeight="1">
      <c r="B38" s="50"/>
      <c r="C38" s="91"/>
      <c r="D38" s="91"/>
      <c r="E38" s="91"/>
      <c r="F38" s="91"/>
      <c r="G38" s="50"/>
      <c r="I38" s="79"/>
    </row>
    <row r="39" ht="15"/>
    <row r="40" spans="1:8" ht="20.25">
      <c r="A40" s="114" t="s">
        <v>169</v>
      </c>
      <c r="B40" s="114"/>
      <c r="C40" s="114"/>
      <c r="D40" s="114"/>
      <c r="E40" s="114"/>
      <c r="F40" s="114"/>
      <c r="G40" s="114"/>
      <c r="H40" s="114"/>
    </row>
    <row r="41" spans="1:8" ht="30">
      <c r="A41" s="123" t="s">
        <v>26</v>
      </c>
      <c r="B41" s="123"/>
      <c r="C41" s="123"/>
      <c r="D41" s="123"/>
      <c r="E41" s="123"/>
      <c r="F41" s="123"/>
      <c r="G41" s="123"/>
      <c r="H41" s="123"/>
    </row>
    <row r="42" spans="1:8" s="54" customFormat="1" ht="36">
      <c r="A42" s="83" t="s">
        <v>0</v>
      </c>
      <c r="B42" s="83" t="s">
        <v>1</v>
      </c>
      <c r="C42" s="52" t="s">
        <v>58</v>
      </c>
      <c r="D42" s="121" t="s">
        <v>2</v>
      </c>
      <c r="E42" s="122"/>
      <c r="F42" s="83" t="s">
        <v>3</v>
      </c>
      <c r="G42" s="103"/>
      <c r="H42" s="68"/>
    </row>
    <row r="43" spans="1:10" ht="19.5" customHeight="1">
      <c r="A43" s="61" t="s">
        <v>27</v>
      </c>
      <c r="B43" s="72" t="s">
        <v>28</v>
      </c>
      <c r="C43" s="73" t="s">
        <v>110</v>
      </c>
      <c r="D43" s="119">
        <v>40889</v>
      </c>
      <c r="E43" s="120"/>
      <c r="F43" s="95">
        <f>D43+365</f>
        <v>41254</v>
      </c>
      <c r="G43" s="99" t="str">
        <f aca="true" t="shared" si="4" ref="G43:G56">IF(E43&gt;F43,"Service Due","Ok")</f>
        <v>Ok</v>
      </c>
      <c r="H43" s="75"/>
      <c r="I43" s="91"/>
      <c r="J43" s="50"/>
    </row>
    <row r="44" spans="1:10" ht="19.5" customHeight="1">
      <c r="A44" s="61" t="s">
        <v>30</v>
      </c>
      <c r="B44" s="72" t="s">
        <v>31</v>
      </c>
      <c r="C44" s="73" t="s">
        <v>110</v>
      </c>
      <c r="D44" s="119">
        <v>40196</v>
      </c>
      <c r="E44" s="120"/>
      <c r="F44" s="95">
        <f aca="true" t="shared" si="5" ref="F44:F56">D44+365</f>
        <v>40561</v>
      </c>
      <c r="G44" s="99" t="str">
        <f t="shared" si="4"/>
        <v>Ok</v>
      </c>
      <c r="H44" s="75"/>
      <c r="I44" s="91"/>
      <c r="J44" s="50"/>
    </row>
    <row r="45" spans="1:10" ht="19.5" customHeight="1">
      <c r="A45" s="61" t="s">
        <v>40</v>
      </c>
      <c r="B45" s="72" t="s">
        <v>94</v>
      </c>
      <c r="C45" s="73" t="s">
        <v>110</v>
      </c>
      <c r="D45" s="119">
        <v>40889</v>
      </c>
      <c r="E45" s="120"/>
      <c r="F45" s="95">
        <f t="shared" si="5"/>
        <v>41254</v>
      </c>
      <c r="G45" s="99" t="str">
        <f t="shared" si="4"/>
        <v>Ok</v>
      </c>
      <c r="H45" s="75"/>
      <c r="I45" s="91"/>
      <c r="J45" s="50"/>
    </row>
    <row r="46" spans="1:10" ht="19.5" customHeight="1">
      <c r="A46" s="61" t="s">
        <v>42</v>
      </c>
      <c r="B46" s="72" t="s">
        <v>43</v>
      </c>
      <c r="C46" s="73" t="s">
        <v>110</v>
      </c>
      <c r="D46" s="119">
        <v>40889</v>
      </c>
      <c r="E46" s="120"/>
      <c r="F46" s="95">
        <f t="shared" si="5"/>
        <v>41254</v>
      </c>
      <c r="G46" s="99" t="str">
        <f t="shared" si="4"/>
        <v>Ok</v>
      </c>
      <c r="H46" s="75"/>
      <c r="I46" s="91"/>
      <c r="J46" s="50"/>
    </row>
    <row r="47" spans="1:10" ht="19.5" customHeight="1">
      <c r="A47" s="61" t="s">
        <v>44</v>
      </c>
      <c r="B47" s="72" t="s">
        <v>45</v>
      </c>
      <c r="C47" s="73" t="s">
        <v>110</v>
      </c>
      <c r="D47" s="119">
        <v>40889</v>
      </c>
      <c r="E47" s="120"/>
      <c r="F47" s="95">
        <f t="shared" si="5"/>
        <v>41254</v>
      </c>
      <c r="G47" s="99" t="str">
        <f t="shared" si="4"/>
        <v>Ok</v>
      </c>
      <c r="H47" s="75"/>
      <c r="I47" s="91"/>
      <c r="J47" s="50"/>
    </row>
    <row r="48" spans="1:10" ht="19.5" customHeight="1">
      <c r="A48" s="61" t="s">
        <v>46</v>
      </c>
      <c r="B48" s="72" t="s">
        <v>47</v>
      </c>
      <c r="C48" s="73" t="s">
        <v>110</v>
      </c>
      <c r="D48" s="119">
        <v>40897</v>
      </c>
      <c r="E48" s="120"/>
      <c r="F48" s="95">
        <f t="shared" si="5"/>
        <v>41262</v>
      </c>
      <c r="G48" s="99" t="str">
        <f t="shared" si="4"/>
        <v>Ok</v>
      </c>
      <c r="H48" s="75"/>
      <c r="I48" s="91"/>
      <c r="J48" s="50"/>
    </row>
    <row r="49" spans="1:10" ht="19.5" customHeight="1">
      <c r="A49" s="61" t="s">
        <v>48</v>
      </c>
      <c r="B49" s="72" t="s">
        <v>49</v>
      </c>
      <c r="C49" s="73" t="s">
        <v>110</v>
      </c>
      <c r="D49" s="119">
        <v>40897</v>
      </c>
      <c r="E49" s="120"/>
      <c r="F49" s="95">
        <f t="shared" si="5"/>
        <v>41262</v>
      </c>
      <c r="G49" s="99" t="str">
        <f t="shared" si="4"/>
        <v>Ok</v>
      </c>
      <c r="H49" s="75"/>
      <c r="I49" s="91"/>
      <c r="J49" s="50"/>
    </row>
    <row r="50" spans="1:10" ht="19.5" customHeight="1">
      <c r="A50" s="61" t="s">
        <v>54</v>
      </c>
      <c r="B50" s="72" t="s">
        <v>55</v>
      </c>
      <c r="C50" s="73" t="s">
        <v>110</v>
      </c>
      <c r="D50" s="119">
        <v>40163</v>
      </c>
      <c r="E50" s="120"/>
      <c r="F50" s="95">
        <f t="shared" si="5"/>
        <v>40528</v>
      </c>
      <c r="G50" s="99" t="str">
        <f t="shared" si="4"/>
        <v>Ok</v>
      </c>
      <c r="H50" s="75"/>
      <c r="I50" s="91"/>
      <c r="J50" s="50"/>
    </row>
    <row r="51" spans="1:10" ht="19.5" customHeight="1">
      <c r="A51" s="61" t="s">
        <v>79</v>
      </c>
      <c r="B51" s="72" t="s">
        <v>55</v>
      </c>
      <c r="C51" s="73" t="s">
        <v>110</v>
      </c>
      <c r="D51" s="119">
        <v>40514</v>
      </c>
      <c r="E51" s="120"/>
      <c r="F51" s="95">
        <f t="shared" si="5"/>
        <v>40879</v>
      </c>
      <c r="G51" s="99" t="str">
        <f t="shared" si="4"/>
        <v>Ok</v>
      </c>
      <c r="H51" s="75"/>
      <c r="I51" s="91"/>
      <c r="J51" s="50"/>
    </row>
    <row r="52" spans="1:10" ht="19.5" customHeight="1">
      <c r="A52" s="61" t="s">
        <v>170</v>
      </c>
      <c r="B52" s="72" t="s">
        <v>95</v>
      </c>
      <c r="C52" s="73" t="s">
        <v>111</v>
      </c>
      <c r="D52" s="119">
        <v>40899</v>
      </c>
      <c r="E52" s="120"/>
      <c r="F52" s="95">
        <f t="shared" si="5"/>
        <v>41264</v>
      </c>
      <c r="G52" s="99" t="str">
        <f t="shared" si="4"/>
        <v>Ok</v>
      </c>
      <c r="H52" s="75"/>
      <c r="I52" s="91"/>
      <c r="J52" s="50"/>
    </row>
    <row r="53" spans="1:10" ht="19.5" customHeight="1">
      <c r="A53" s="61" t="s">
        <v>105</v>
      </c>
      <c r="B53" s="72" t="s">
        <v>108</v>
      </c>
      <c r="C53" s="73" t="s">
        <v>111</v>
      </c>
      <c r="D53" s="119">
        <v>40911</v>
      </c>
      <c r="E53" s="120"/>
      <c r="F53" s="95">
        <f t="shared" si="5"/>
        <v>41276</v>
      </c>
      <c r="G53" s="99" t="str">
        <f t="shared" si="4"/>
        <v>Ok</v>
      </c>
      <c r="H53" s="75"/>
      <c r="I53" s="91"/>
      <c r="J53" s="50"/>
    </row>
    <row r="54" spans="1:10" ht="19.5" customHeight="1">
      <c r="A54" s="61" t="s">
        <v>106</v>
      </c>
      <c r="B54" s="72" t="s">
        <v>109</v>
      </c>
      <c r="C54" s="73" t="s">
        <v>110</v>
      </c>
      <c r="D54" s="119">
        <v>40177</v>
      </c>
      <c r="E54" s="120"/>
      <c r="F54" s="95">
        <f t="shared" si="5"/>
        <v>40542</v>
      </c>
      <c r="G54" s="99" t="str">
        <f t="shared" si="4"/>
        <v>Ok</v>
      </c>
      <c r="H54" s="75"/>
      <c r="I54" s="91"/>
      <c r="J54" s="50"/>
    </row>
    <row r="55" spans="1:10" ht="19.5" customHeight="1">
      <c r="A55" s="61" t="s">
        <v>107</v>
      </c>
      <c r="B55" s="72" t="s">
        <v>117</v>
      </c>
      <c r="C55" s="73" t="s">
        <v>111</v>
      </c>
      <c r="D55" s="119">
        <v>40886</v>
      </c>
      <c r="E55" s="120"/>
      <c r="F55" s="95">
        <f t="shared" si="5"/>
        <v>41251</v>
      </c>
      <c r="G55" s="99" t="str">
        <f t="shared" si="4"/>
        <v>Ok</v>
      </c>
      <c r="H55" s="75"/>
      <c r="I55" s="91"/>
      <c r="J55" s="50"/>
    </row>
    <row r="56" spans="1:10" ht="19.5" customHeight="1">
      <c r="A56" s="61" t="s">
        <v>116</v>
      </c>
      <c r="B56" s="72" t="s">
        <v>117</v>
      </c>
      <c r="C56" s="73" t="s">
        <v>111</v>
      </c>
      <c r="D56" s="119">
        <v>40560</v>
      </c>
      <c r="E56" s="120"/>
      <c r="F56" s="95">
        <f t="shared" si="5"/>
        <v>40925</v>
      </c>
      <c r="G56" s="99" t="str">
        <f t="shared" si="4"/>
        <v>Ok</v>
      </c>
      <c r="H56" s="75"/>
      <c r="I56" s="91"/>
      <c r="J56" s="50"/>
    </row>
    <row r="57" spans="1:10" ht="19.5" customHeight="1">
      <c r="A57" s="55" t="s">
        <v>164</v>
      </c>
      <c r="B57" s="56" t="s">
        <v>157</v>
      </c>
      <c r="C57" s="73" t="s">
        <v>111</v>
      </c>
      <c r="D57" s="119"/>
      <c r="E57" s="120"/>
      <c r="F57" s="95"/>
      <c r="G57" s="99"/>
      <c r="H57" s="75"/>
      <c r="I57" s="91"/>
      <c r="J57" s="50"/>
    </row>
    <row r="58" spans="1:10" ht="19.5" customHeight="1">
      <c r="A58" s="61" t="s">
        <v>165</v>
      </c>
      <c r="B58" s="72" t="s">
        <v>98</v>
      </c>
      <c r="C58" s="73" t="s">
        <v>111</v>
      </c>
      <c r="D58" s="119">
        <v>40899</v>
      </c>
      <c r="E58" s="120"/>
      <c r="F58" s="95">
        <f>D58+365</f>
        <v>41264</v>
      </c>
      <c r="G58" s="99" t="str">
        <f>IF(E58&gt;F58,"Service Due","Ok")</f>
        <v>Ok</v>
      </c>
      <c r="H58" s="75"/>
      <c r="I58" s="91"/>
      <c r="J58" s="50"/>
    </row>
    <row r="59" spans="1:10" ht="19.5" customHeight="1">
      <c r="A59" s="55" t="s">
        <v>118</v>
      </c>
      <c r="B59" s="56" t="s">
        <v>119</v>
      </c>
      <c r="C59" s="73" t="s">
        <v>111</v>
      </c>
      <c r="D59" s="119">
        <v>40863</v>
      </c>
      <c r="E59" s="120"/>
      <c r="F59" s="95">
        <f>D59+365</f>
        <v>41228</v>
      </c>
      <c r="G59" s="99" t="str">
        <f>IF(E59&gt;F59,"Service Due","Ok")</f>
        <v>Ok</v>
      </c>
      <c r="H59" s="75"/>
      <c r="I59" s="91"/>
      <c r="J59" s="50"/>
    </row>
    <row r="60" spans="1:10" ht="19.5" customHeight="1">
      <c r="A60" s="55" t="s">
        <v>120</v>
      </c>
      <c r="B60" s="56" t="s">
        <v>119</v>
      </c>
      <c r="C60" s="73" t="s">
        <v>111</v>
      </c>
      <c r="D60" s="119">
        <v>40889</v>
      </c>
      <c r="E60" s="120"/>
      <c r="F60" s="95">
        <f>D60+365</f>
        <v>41254</v>
      </c>
      <c r="G60" s="99" t="str">
        <f>IF(E60&gt;F60,"Service Due","Ok")</f>
        <v>Ok</v>
      </c>
      <c r="H60" s="75"/>
      <c r="I60" s="91"/>
      <c r="J60" s="50"/>
    </row>
    <row r="61" spans="1:10" ht="19.5" customHeight="1">
      <c r="A61" s="55" t="s">
        <v>125</v>
      </c>
      <c r="B61" s="56" t="s">
        <v>127</v>
      </c>
      <c r="C61" s="73" t="s">
        <v>111</v>
      </c>
      <c r="D61" s="119"/>
      <c r="E61" s="120"/>
      <c r="F61" s="95"/>
      <c r="G61" s="99"/>
      <c r="H61" s="75"/>
      <c r="I61" s="91"/>
      <c r="J61" s="50"/>
    </row>
    <row r="62" spans="1:9" ht="15.75" customHeight="1">
      <c r="A62" s="107"/>
      <c r="B62" s="107"/>
      <c r="C62" s="108"/>
      <c r="D62" s="108"/>
      <c r="E62" s="108"/>
      <c r="F62" s="108"/>
      <c r="G62" s="108"/>
      <c r="H62" s="108"/>
      <c r="I62" s="82"/>
    </row>
    <row r="63" spans="3:7" ht="19.5" customHeight="1">
      <c r="C63" s="107"/>
      <c r="D63" s="107"/>
      <c r="E63" s="107"/>
      <c r="F63" s="107"/>
      <c r="G63" s="107"/>
    </row>
  </sheetData>
  <sheetProtection/>
  <mergeCells count="27">
    <mergeCell ref="D42:E42"/>
    <mergeCell ref="A41:H41"/>
    <mergeCell ref="A34:G34"/>
    <mergeCell ref="A3:J3"/>
    <mergeCell ref="A4:J4"/>
    <mergeCell ref="A14:J14"/>
    <mergeCell ref="A15:J15"/>
    <mergeCell ref="A40:H40"/>
    <mergeCell ref="D43:E43"/>
    <mergeCell ref="D44:E44"/>
    <mergeCell ref="D45:E45"/>
    <mergeCell ref="D46:E46"/>
    <mergeCell ref="D47:E47"/>
    <mergeCell ref="D58:E58"/>
    <mergeCell ref="D48:E48"/>
    <mergeCell ref="D49:E49"/>
    <mergeCell ref="D50:E50"/>
    <mergeCell ref="D51:E51"/>
    <mergeCell ref="D52:E52"/>
    <mergeCell ref="D53:E53"/>
    <mergeCell ref="D59:E59"/>
    <mergeCell ref="D60:E60"/>
    <mergeCell ref="D61:E61"/>
    <mergeCell ref="D57:E57"/>
    <mergeCell ref="D54:E54"/>
    <mergeCell ref="D55:E55"/>
    <mergeCell ref="D56:E56"/>
  </mergeCells>
  <conditionalFormatting sqref="E6:E7 E17:E31">
    <cfRule type="cellIs" priority="1" dxfId="12" operator="greaterThan" stopIfTrue="1">
      <formula>#REF!</formula>
    </cfRule>
  </conditionalFormatting>
  <conditionalFormatting sqref="E11">
    <cfRule type="cellIs" priority="2" dxfId="12" operator="greaterThan" stopIfTrue="1">
      <formula>'Mile Hours Entry'!#REF!</formula>
    </cfRule>
  </conditionalFormatting>
  <printOptions horizontalCentered="1"/>
  <pageMargins left="0" right="0" top="0.17" bottom="0.3" header="0.23" footer="0.15"/>
  <pageSetup fitToHeight="2" horizontalDpi="600" verticalDpi="600" orientation="portrait" scale="86" r:id="rId3"/>
  <headerFooter alignWithMargins="0">
    <oddFooter>&amp;L&amp;"Arial,Regular"&amp;8&amp;Z&amp;F\&amp;A&amp;R&amp;"Arial,Regular"&amp;8Revised 08/29/2011</oddFooter>
  </headerFooter>
  <rowBreaks count="1" manualBreakCount="1">
    <brk id="37" max="255" man="1"/>
  </rowBreaks>
  <ignoredErrors>
    <ignoredError sqref="F6:F10 F21:F31 F17:F2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</dc:creator>
  <cp:keywords/>
  <dc:description/>
  <cp:lastModifiedBy>Nancy Halteman</cp:lastModifiedBy>
  <cp:lastPrinted>2012-09-17T12:41:53Z</cp:lastPrinted>
  <dcterms:created xsi:type="dcterms:W3CDTF">2003-06-19T21:02:32Z</dcterms:created>
  <dcterms:modified xsi:type="dcterms:W3CDTF">2012-09-17T12:46:15Z</dcterms:modified>
  <cp:category/>
  <cp:version/>
  <cp:contentType/>
  <cp:contentStatus/>
</cp:coreProperties>
</file>